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66925"/>
  <mc:AlternateContent xmlns:mc="http://schemas.openxmlformats.org/markup-compatibility/2006">
    <mc:Choice Requires="x15">
      <x15ac:absPath xmlns:x15ac="http://schemas.microsoft.com/office/spreadsheetml/2010/11/ac" url="X:\財務企画部\共通(一般)\40_01_HP\掲載データ\個別物件収支\"/>
    </mc:Choice>
  </mc:AlternateContent>
  <xr:revisionPtr revIDLastSave="0" documentId="13_ncr:1_{CF93995F-6A7D-4237-8044-F8D992DD0A39}" xr6:coauthVersionLast="47" xr6:coauthVersionMax="47" xr10:uidLastSave="{00000000-0000-0000-0000-000000000000}"/>
  <bookViews>
    <workbookView xWindow="0" yWindow="996" windowWidth="23040" windowHeight="10860" xr2:uid="{6F800BE2-87DB-4C83-9D92-AF90D96F5F70}"/>
  </bookViews>
  <sheets>
    <sheet name="個別物件収支（個別）" sheetId="1" r:id="rId1"/>
  </sheets>
  <externalReferences>
    <externalReference r:id="rId2"/>
    <externalReference r:id="rId3"/>
  </externalReferences>
  <definedNames>
    <definedName name="__FDS_HYPERLINK_TOGGLE_STATE__" hidden="1">"ON"</definedName>
    <definedName name="baseDate">[1]変数!$D$8</definedName>
    <definedName name="_xlnm.Print_Area" localSheetId="0">'個別物件収支（個別）'!$B$4:$BK$26</definedName>
    <definedName name="start">[1]変数!$D$7</definedName>
    <definedName name="期">[1]変数!$D$6</definedName>
    <definedName name="前月フラグ">[2]月次試算表!$D$4:$P$4</definedName>
    <definedName name="組入不動産一覧">[2]組入不動産表!$C$4:$R$5</definedName>
    <definedName name="都道府県テーブル">'[2]3ハ_組入不動産個別の状況'!$I$118:$J$164</definedName>
    <definedName name="当月フラグ">[2]月次試算表!$D$3:$P$3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56" i="1" l="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BI41" i="1" s="1"/>
  <c r="E56" i="1"/>
  <c r="BG55" i="1"/>
  <c r="BF55" i="1"/>
  <c r="BF54" i="1" s="1"/>
  <c r="BE55" i="1"/>
  <c r="BD55" i="1"/>
  <c r="BD54" i="1" s="1"/>
  <c r="BC55" i="1"/>
  <c r="BC54" i="1" s="1"/>
  <c r="BB55" i="1"/>
  <c r="BA55" i="1"/>
  <c r="AZ55" i="1"/>
  <c r="AY55" i="1"/>
  <c r="AX55" i="1"/>
  <c r="AX54" i="1" s="1"/>
  <c r="AW55" i="1"/>
  <c r="AW54" i="1" s="1"/>
  <c r="AV55" i="1"/>
  <c r="AV54" i="1" s="1"/>
  <c r="AU55" i="1"/>
  <c r="AT55" i="1"/>
  <c r="AS55" i="1"/>
  <c r="AR55" i="1"/>
  <c r="AR54" i="1" s="1"/>
  <c r="AQ55" i="1"/>
  <c r="AQ54" i="1" s="1"/>
  <c r="AP55" i="1"/>
  <c r="AP54" i="1" s="1"/>
  <c r="AO55" i="1"/>
  <c r="AN55" i="1"/>
  <c r="AM55" i="1"/>
  <c r="AL55" i="1"/>
  <c r="AL54" i="1" s="1"/>
  <c r="AK55" i="1"/>
  <c r="AK54" i="1" s="1"/>
  <c r="AJ55" i="1"/>
  <c r="AJ54" i="1" s="1"/>
  <c r="AI55" i="1"/>
  <c r="AI54" i="1" s="1"/>
  <c r="AH55" i="1"/>
  <c r="AG55" i="1"/>
  <c r="AF55" i="1"/>
  <c r="AF54" i="1" s="1"/>
  <c r="AE55" i="1"/>
  <c r="AE54" i="1" s="1"/>
  <c r="AD55" i="1"/>
  <c r="AC55" i="1"/>
  <c r="AC54" i="1" s="1"/>
  <c r="AB55" i="1"/>
  <c r="AB54" i="1" s="1"/>
  <c r="AA55" i="1"/>
  <c r="Z55" i="1"/>
  <c r="Z54" i="1" s="1"/>
  <c r="Y55" i="1"/>
  <c r="Y54" i="1" s="1"/>
  <c r="X55" i="1"/>
  <c r="W55" i="1"/>
  <c r="W54" i="1" s="1"/>
  <c r="V55" i="1"/>
  <c r="V54" i="1" s="1"/>
  <c r="U55" i="1"/>
  <c r="T55" i="1"/>
  <c r="T54" i="1" s="1"/>
  <c r="S55" i="1"/>
  <c r="R55" i="1"/>
  <c r="Q55" i="1"/>
  <c r="P55" i="1"/>
  <c r="O55" i="1"/>
  <c r="N55" i="1"/>
  <c r="N54" i="1" s="1"/>
  <c r="M55" i="1"/>
  <c r="M54" i="1" s="1"/>
  <c r="L55" i="1"/>
  <c r="K55" i="1"/>
  <c r="J55" i="1"/>
  <c r="I55" i="1"/>
  <c r="H55" i="1"/>
  <c r="H54" i="1" s="1"/>
  <c r="G55" i="1"/>
  <c r="G54" i="1" s="1"/>
  <c r="F55" i="1"/>
  <c r="F54" i="1" s="1"/>
  <c r="E55" i="1"/>
  <c r="BG54" i="1"/>
  <c r="BE54" i="1"/>
  <c r="BB54" i="1"/>
  <c r="BA54" i="1"/>
  <c r="AZ54" i="1"/>
  <c r="AY54" i="1"/>
  <c r="AU54" i="1"/>
  <c r="AT54" i="1"/>
  <c r="AS54" i="1"/>
  <c r="AO54" i="1"/>
  <c r="AN54" i="1"/>
  <c r="AM54" i="1"/>
  <c r="AH54" i="1"/>
  <c r="AG54" i="1"/>
  <c r="AD54" i="1"/>
  <c r="AA54" i="1"/>
  <c r="X54" i="1"/>
  <c r="U54" i="1"/>
  <c r="S54" i="1"/>
  <c r="R54" i="1"/>
  <c r="Q54" i="1"/>
  <c r="P54" i="1"/>
  <c r="O54" i="1"/>
  <c r="L54" i="1"/>
  <c r="K54" i="1"/>
  <c r="J54" i="1"/>
  <c r="I54" i="1"/>
  <c r="E54"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BG41" i="1"/>
  <c r="BF41" i="1"/>
  <c r="BE41" i="1"/>
  <c r="BE37" i="1" s="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BG39" i="1"/>
  <c r="BF39" i="1"/>
  <c r="BE39" i="1"/>
  <c r="BD39" i="1"/>
  <c r="BC39" i="1"/>
  <c r="BB39" i="1"/>
  <c r="BA39" i="1"/>
  <c r="AZ39" i="1"/>
  <c r="AY39" i="1"/>
  <c r="AX39" i="1"/>
  <c r="AW39" i="1"/>
  <c r="AV39" i="1"/>
  <c r="AU39" i="1"/>
  <c r="AT39" i="1"/>
  <c r="AS39" i="1"/>
  <c r="AR39" i="1"/>
  <c r="AQ39" i="1"/>
  <c r="AP39" i="1"/>
  <c r="AO39" i="1"/>
  <c r="AN39" i="1"/>
  <c r="AM39" i="1"/>
  <c r="AM37" i="1" s="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U37" i="1" s="1"/>
  <c r="T38" i="1"/>
  <c r="S38" i="1"/>
  <c r="R38" i="1"/>
  <c r="Q38" i="1"/>
  <c r="P38" i="1"/>
  <c r="O38" i="1"/>
  <c r="N38" i="1"/>
  <c r="M38" i="1"/>
  <c r="L38" i="1"/>
  <c r="K38" i="1"/>
  <c r="J38" i="1"/>
  <c r="I38" i="1"/>
  <c r="H38" i="1"/>
  <c r="G38" i="1"/>
  <c r="F38" i="1"/>
  <c r="E38" i="1"/>
  <c r="BG36" i="1"/>
  <c r="BF36" i="1"/>
  <c r="BF34" i="1" s="1"/>
  <c r="BE36" i="1"/>
  <c r="BD36" i="1"/>
  <c r="BC36" i="1"/>
  <c r="BB36" i="1"/>
  <c r="BA36" i="1"/>
  <c r="AZ36" i="1"/>
  <c r="AZ34" i="1" s="1"/>
  <c r="AY36" i="1"/>
  <c r="AX36" i="1"/>
  <c r="AW36" i="1"/>
  <c r="AV36" i="1"/>
  <c r="AU36" i="1"/>
  <c r="AT36" i="1"/>
  <c r="AT34" i="1" s="1"/>
  <c r="AS36" i="1"/>
  <c r="AR36" i="1"/>
  <c r="AQ36" i="1"/>
  <c r="AP36" i="1"/>
  <c r="AO36" i="1"/>
  <c r="AN36" i="1"/>
  <c r="AM36" i="1"/>
  <c r="AL36" i="1"/>
  <c r="AK36" i="1"/>
  <c r="AJ36" i="1"/>
  <c r="AI36" i="1"/>
  <c r="AH36" i="1"/>
  <c r="AH34" i="1" s="1"/>
  <c r="AG36" i="1"/>
  <c r="AF36" i="1"/>
  <c r="AE36" i="1"/>
  <c r="AD36" i="1"/>
  <c r="AC36" i="1"/>
  <c r="AB36" i="1"/>
  <c r="AA36" i="1"/>
  <c r="Z36" i="1"/>
  <c r="Y36" i="1"/>
  <c r="X36" i="1"/>
  <c r="W36" i="1"/>
  <c r="V36" i="1"/>
  <c r="V34" i="1" s="1"/>
  <c r="U36" i="1"/>
  <c r="T36" i="1"/>
  <c r="S36" i="1"/>
  <c r="R36" i="1"/>
  <c r="Q36" i="1"/>
  <c r="P36" i="1"/>
  <c r="P34" i="1" s="1"/>
  <c r="O36" i="1"/>
  <c r="N36" i="1"/>
  <c r="M36" i="1"/>
  <c r="L36" i="1"/>
  <c r="K36" i="1"/>
  <c r="J36" i="1"/>
  <c r="J34" i="1" s="1"/>
  <c r="I36" i="1"/>
  <c r="H36" i="1"/>
  <c r="G36" i="1"/>
  <c r="F36" i="1"/>
  <c r="E36" i="1"/>
  <c r="BG35" i="1"/>
  <c r="BF35" i="1"/>
  <c r="BE35" i="1"/>
  <c r="BD35" i="1"/>
  <c r="BC35" i="1"/>
  <c r="BB35" i="1"/>
  <c r="BB34" i="1" s="1"/>
  <c r="BA35" i="1"/>
  <c r="AZ35" i="1"/>
  <c r="AY35" i="1"/>
  <c r="AY34" i="1" s="1"/>
  <c r="AX35" i="1"/>
  <c r="AW35" i="1"/>
  <c r="AV35" i="1"/>
  <c r="AV34" i="1" s="1"/>
  <c r="AU35" i="1"/>
  <c r="AT35" i="1"/>
  <c r="AS35" i="1"/>
  <c r="AR35" i="1"/>
  <c r="AQ35" i="1"/>
  <c r="AP35" i="1"/>
  <c r="AO35" i="1"/>
  <c r="AN35" i="1"/>
  <c r="AM35" i="1"/>
  <c r="AM34" i="1" s="1"/>
  <c r="AL35" i="1"/>
  <c r="AK35" i="1"/>
  <c r="AJ35" i="1"/>
  <c r="AJ34" i="1" s="1"/>
  <c r="AI35" i="1"/>
  <c r="AH35" i="1"/>
  <c r="AG35" i="1"/>
  <c r="AF35" i="1"/>
  <c r="AE35" i="1"/>
  <c r="AD35" i="1"/>
  <c r="AD34" i="1" s="1"/>
  <c r="AC35" i="1"/>
  <c r="AB35" i="1"/>
  <c r="AB34" i="1" s="1"/>
  <c r="AA35" i="1"/>
  <c r="Z35" i="1"/>
  <c r="Y35" i="1"/>
  <c r="X35" i="1"/>
  <c r="W35" i="1"/>
  <c r="V35" i="1"/>
  <c r="U35" i="1"/>
  <c r="T35" i="1"/>
  <c r="S35" i="1"/>
  <c r="R35" i="1"/>
  <c r="R34" i="1" s="1"/>
  <c r="Q35" i="1"/>
  <c r="P35" i="1"/>
  <c r="O35" i="1"/>
  <c r="O34" i="1" s="1"/>
  <c r="N35" i="1"/>
  <c r="M35" i="1"/>
  <c r="L35" i="1"/>
  <c r="L34" i="1" s="1"/>
  <c r="K35" i="1"/>
  <c r="J35" i="1"/>
  <c r="I35" i="1"/>
  <c r="H35" i="1"/>
  <c r="G35" i="1"/>
  <c r="F35" i="1"/>
  <c r="E35" i="1"/>
  <c r="AP34" i="1"/>
  <c r="AN34" i="1"/>
  <c r="AA34" i="1"/>
  <c r="X34" i="1"/>
  <c r="F34"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0" i="1"/>
  <c r="C30" i="1"/>
  <c r="AZ45" i="1" l="1"/>
  <c r="AD45" i="1"/>
  <c r="AD49" i="1" s="1"/>
  <c r="G34" i="1"/>
  <c r="M34" i="1"/>
  <c r="S34" i="1"/>
  <c r="S45" i="1" s="1"/>
  <c r="Y34" i="1"/>
  <c r="AE34" i="1"/>
  <c r="AK34" i="1"/>
  <c r="AQ34" i="1"/>
  <c r="AW34" i="1"/>
  <c r="AW45" i="1" s="1"/>
  <c r="BC34" i="1"/>
  <c r="BC45" i="1" s="1"/>
  <c r="M37" i="1"/>
  <c r="AE37" i="1"/>
  <c r="AW37" i="1"/>
  <c r="F37" i="1"/>
  <c r="L37" i="1"/>
  <c r="L45" i="1" s="1"/>
  <c r="R37" i="1"/>
  <c r="R45" i="1" s="1"/>
  <c r="X37" i="1"/>
  <c r="AD37" i="1"/>
  <c r="AJ37" i="1"/>
  <c r="AJ45" i="1" s="1"/>
  <c r="AP37" i="1"/>
  <c r="AV37" i="1"/>
  <c r="AV45" i="1" s="1"/>
  <c r="BB37" i="1"/>
  <c r="BB45" i="1" s="1"/>
  <c r="F45" i="1"/>
  <c r="H34" i="1"/>
  <c r="N34" i="1"/>
  <c r="T34" i="1"/>
  <c r="Z34" i="1"/>
  <c r="AF34" i="1"/>
  <c r="AL34" i="1"/>
  <c r="AR34" i="1"/>
  <c r="AX34" i="1"/>
  <c r="BD34" i="1"/>
  <c r="I37" i="1"/>
  <c r="AA37" i="1"/>
  <c r="AS37" i="1"/>
  <c r="J45" i="1"/>
  <c r="J49" i="1" s="1"/>
  <c r="AH45" i="1"/>
  <c r="AH47" i="1" s="1"/>
  <c r="J37" i="1"/>
  <c r="V37" i="1"/>
  <c r="V45" i="1" s="1"/>
  <c r="AB37" i="1"/>
  <c r="AB45" i="1" s="1"/>
  <c r="AH37" i="1"/>
  <c r="AN37" i="1"/>
  <c r="AN45" i="1" s="1"/>
  <c r="AT37" i="1"/>
  <c r="AT45" i="1" s="1"/>
  <c r="AZ37" i="1"/>
  <c r="BF37" i="1"/>
  <c r="O37" i="1"/>
  <c r="AG37" i="1"/>
  <c r="AY37" i="1"/>
  <c r="G37" i="1"/>
  <c r="S37" i="1"/>
  <c r="BJ41" i="1"/>
  <c r="AK37" i="1"/>
  <c r="AQ37" i="1"/>
  <c r="BC37" i="1"/>
  <c r="BF45" i="1"/>
  <c r="BF47" i="1" s="1"/>
  <c r="AP45" i="1"/>
  <c r="P37" i="1"/>
  <c r="P45" i="1" s="1"/>
  <c r="I34" i="1"/>
  <c r="U34" i="1"/>
  <c r="U45" i="1" s="1"/>
  <c r="AG34" i="1"/>
  <c r="AG45" i="1" s="1"/>
  <c r="AS34" i="1"/>
  <c r="AS45" i="1" s="1"/>
  <c r="BE34" i="1"/>
  <c r="BE45" i="1" s="1"/>
  <c r="I45" i="1"/>
  <c r="AK45" i="1"/>
  <c r="AK49" i="1" s="1"/>
  <c r="BH36" i="1"/>
  <c r="Y37" i="1"/>
  <c r="Y45" i="1" s="1"/>
  <c r="BH38" i="1"/>
  <c r="K37" i="1"/>
  <c r="Q37" i="1"/>
  <c r="W37" i="1"/>
  <c r="AC37" i="1"/>
  <c r="AI37" i="1"/>
  <c r="AO37" i="1"/>
  <c r="AU37" i="1"/>
  <c r="BA37" i="1"/>
  <c r="BG37" i="1"/>
  <c r="BI40" i="1"/>
  <c r="BH42" i="1"/>
  <c r="BI46" i="1"/>
  <c r="BI48" i="1"/>
  <c r="G45" i="1"/>
  <c r="G49" i="1" s="1"/>
  <c r="AQ45" i="1"/>
  <c r="AQ49" i="1" s="1"/>
  <c r="BH39" i="1"/>
  <c r="BH43" i="1"/>
  <c r="BJ43" i="1"/>
  <c r="BH44" i="1"/>
  <c r="BK44" i="1" s="1"/>
  <c r="BI36" i="1"/>
  <c r="BJ36" i="1"/>
  <c r="BJ39" i="1"/>
  <c r="BI42" i="1"/>
  <c r="BJ42" i="1"/>
  <c r="M45" i="1"/>
  <c r="M49" i="1" s="1"/>
  <c r="AE45" i="1"/>
  <c r="BH35" i="1"/>
  <c r="K34" i="1"/>
  <c r="Q34" i="1"/>
  <c r="W34" i="1"/>
  <c r="W45" i="1" s="1"/>
  <c r="W47" i="1" s="1"/>
  <c r="AC34" i="1"/>
  <c r="AI34" i="1"/>
  <c r="AI45" i="1" s="1"/>
  <c r="AI49" i="1" s="1"/>
  <c r="AO34" i="1"/>
  <c r="AO45" i="1" s="1"/>
  <c r="AU34" i="1"/>
  <c r="BA34" i="1"/>
  <c r="BG34" i="1"/>
  <c r="BG45" i="1" s="1"/>
  <c r="BG47" i="1" s="1"/>
  <c r="H37" i="1"/>
  <c r="H45" i="1" s="1"/>
  <c r="N37" i="1"/>
  <c r="BI38" i="1"/>
  <c r="BJ38" i="1"/>
  <c r="AF37" i="1"/>
  <c r="AF45" i="1" s="1"/>
  <c r="AL37" i="1"/>
  <c r="AL45" i="1" s="1"/>
  <c r="AR37" i="1"/>
  <c r="AR45" i="1" s="1"/>
  <c r="AX37" i="1"/>
  <c r="BD37" i="1"/>
  <c r="BH41" i="1"/>
  <c r="BK41" i="1" s="1"/>
  <c r="BJ44" i="1"/>
  <c r="BH46" i="1"/>
  <c r="BJ46" i="1"/>
  <c r="BH48" i="1"/>
  <c r="BK48" i="1" s="1"/>
  <c r="O45" i="1"/>
  <c r="O49" i="1" s="1"/>
  <c r="AA45" i="1"/>
  <c r="AA49" i="1" s="1"/>
  <c r="AM45" i="1"/>
  <c r="AM47" i="1" s="1"/>
  <c r="AY45" i="1"/>
  <c r="AY47" i="1" s="1"/>
  <c r="BJ35" i="1"/>
  <c r="BI35" i="1"/>
  <c r="BI39" i="1"/>
  <c r="BI43" i="1"/>
  <c r="BI44" i="1"/>
  <c r="BJ48" i="1"/>
  <c r="AZ47" i="1"/>
  <c r="AZ49" i="1"/>
  <c r="G47" i="1"/>
  <c r="AE49" i="1"/>
  <c r="AE47" i="1"/>
  <c r="F49" i="1"/>
  <c r="F47" i="1"/>
  <c r="AD47" i="1"/>
  <c r="AP49" i="1"/>
  <c r="AP47" i="1"/>
  <c r="N45" i="1"/>
  <c r="BK38" i="1"/>
  <c r="I47" i="1"/>
  <c r="I49" i="1"/>
  <c r="U47" i="1"/>
  <c r="U49" i="1"/>
  <c r="BE47" i="1"/>
  <c r="BE49" i="1"/>
  <c r="J47" i="1"/>
  <c r="AI47" i="1"/>
  <c r="AO47" i="1"/>
  <c r="AO49" i="1"/>
  <c r="BG49" i="1"/>
  <c r="O47" i="1"/>
  <c r="AA47" i="1"/>
  <c r="AY49" i="1"/>
  <c r="E34" i="1"/>
  <c r="T37" i="1"/>
  <c r="Z37" i="1"/>
  <c r="BH40" i="1"/>
  <c r="X45" i="1"/>
  <c r="E37" i="1"/>
  <c r="BJ40" i="1"/>
  <c r="R49" i="1" l="1"/>
  <c r="R47" i="1"/>
  <c r="P47" i="1"/>
  <c r="P49" i="1"/>
  <c r="V47" i="1"/>
  <c r="V49" i="1"/>
  <c r="AV49" i="1"/>
  <c r="AV47" i="1"/>
  <c r="L49" i="1"/>
  <c r="L47" i="1"/>
  <c r="AW47" i="1"/>
  <c r="AW49" i="1"/>
  <c r="AB47" i="1"/>
  <c r="AB49" i="1"/>
  <c r="BB49" i="1"/>
  <c r="BB47" i="1"/>
  <c r="BC47" i="1"/>
  <c r="BC49" i="1"/>
  <c r="S49" i="1"/>
  <c r="S47" i="1"/>
  <c r="AS47" i="1"/>
  <c r="AS49" i="1"/>
  <c r="AT49" i="1"/>
  <c r="AT47" i="1"/>
  <c r="AJ49" i="1"/>
  <c r="AJ47" i="1"/>
  <c r="Y49" i="1"/>
  <c r="Y47" i="1"/>
  <c r="AG49" i="1"/>
  <c r="AG47" i="1"/>
  <c r="AN47" i="1"/>
  <c r="AN49" i="1"/>
  <c r="AH49" i="1"/>
  <c r="AM49" i="1"/>
  <c r="AU45" i="1"/>
  <c r="K45" i="1"/>
  <c r="BA45" i="1"/>
  <c r="Q45" i="1"/>
  <c r="BD45" i="1"/>
  <c r="W49" i="1"/>
  <c r="AK47" i="1"/>
  <c r="AX45" i="1"/>
  <c r="AX49" i="1" s="1"/>
  <c r="BJ37" i="1"/>
  <c r="BF49" i="1"/>
  <c r="T45" i="1"/>
  <c r="T49" i="1" s="1"/>
  <c r="M47" i="1"/>
  <c r="AC45" i="1"/>
  <c r="AC47" i="1" s="1"/>
  <c r="BD47" i="1"/>
  <c r="BD49" i="1"/>
  <c r="AX47" i="1"/>
  <c r="AR47" i="1"/>
  <c r="AR49" i="1"/>
  <c r="AL47" i="1"/>
  <c r="AL49" i="1"/>
  <c r="AF49" i="1"/>
  <c r="AF47" i="1"/>
  <c r="BK36" i="1"/>
  <c r="AQ47" i="1"/>
  <c r="BK46" i="1"/>
  <c r="BI34" i="1"/>
  <c r="BK35" i="1"/>
  <c r="BK43" i="1"/>
  <c r="BJ34" i="1"/>
  <c r="BK39" i="1"/>
  <c r="BK42" i="1"/>
  <c r="BI45" i="1"/>
  <c r="T47" i="1"/>
  <c r="X49" i="1"/>
  <c r="X47" i="1"/>
  <c r="Z45" i="1"/>
  <c r="BJ45" i="1" s="1"/>
  <c r="BK40" i="1"/>
  <c r="BI37" i="1"/>
  <c r="N47" i="1"/>
  <c r="N49" i="1"/>
  <c r="E45" i="1"/>
  <c r="BH34" i="1"/>
  <c r="H47" i="1"/>
  <c r="H49" i="1"/>
  <c r="BH37" i="1"/>
  <c r="Q49" i="1" l="1"/>
  <c r="Q47" i="1"/>
  <c r="AU47" i="1"/>
  <c r="AU49" i="1"/>
  <c r="AC49" i="1"/>
  <c r="BA47" i="1"/>
  <c r="BA49" i="1"/>
  <c r="K49" i="1"/>
  <c r="K47" i="1"/>
  <c r="BK34" i="1"/>
  <c r="BK37" i="1"/>
  <c r="E47" i="1"/>
  <c r="E49" i="1"/>
  <c r="BH45" i="1"/>
  <c r="BJ49" i="1"/>
  <c r="Z47" i="1"/>
  <c r="Z49" i="1"/>
  <c r="BI49" i="1"/>
  <c r="BI47" i="1"/>
  <c r="BJ47" i="1"/>
  <c r="BH49" i="1" l="1"/>
  <c r="BH47" i="1"/>
  <c r="BK45" i="1"/>
  <c r="BK47" i="1" l="1"/>
  <c r="BK49" i="1"/>
</calcChain>
</file>

<file path=xl/sharedStrings.xml><?xml version="1.0" encoding="utf-8"?>
<sst xmlns="http://schemas.openxmlformats.org/spreadsheetml/2006/main" count="233" uniqueCount="150">
  <si>
    <t>千円</t>
  </si>
  <si>
    <t>物件番号</t>
  </si>
  <si>
    <t>オフィス合計</t>
  </si>
  <si>
    <t>商業合計</t>
  </si>
  <si>
    <t>住宅合計</t>
  </si>
  <si>
    <t>ポートフォリオ
合計</t>
  </si>
  <si>
    <t>物件名称</t>
  </si>
  <si>
    <t>不動産賃貸事業収入合計</t>
  </si>
  <si>
    <t>①</t>
  </si>
  <si>
    <t>　賃貸事業収入</t>
  </si>
  <si>
    <t>　その他賃貸事業収入</t>
  </si>
  <si>
    <t>不動産賃貸事業費用合計</t>
  </si>
  <si>
    <t>②</t>
  </si>
  <si>
    <t>　　管理委託費</t>
  </si>
  <si>
    <t>　　信託報酬</t>
  </si>
  <si>
    <t>　　水道光熱費</t>
  </si>
  <si>
    <t>　　損害保険料</t>
  </si>
  <si>
    <t>　　修繕費</t>
  </si>
  <si>
    <t>　　公租公課</t>
  </si>
  <si>
    <t>　　その他費用</t>
  </si>
  <si>
    <t>NOI</t>
  </si>
  <si>
    <t>③（①-②）</t>
  </si>
  <si>
    <t>減価償却費</t>
  </si>
  <si>
    <t>④</t>
  </si>
  <si>
    <t>不動産賃貸事業損益</t>
  </si>
  <si>
    <t>⑤（③-④）</t>
  </si>
  <si>
    <t>資本的支出</t>
  </si>
  <si>
    <t>⑥</t>
  </si>
  <si>
    <t>NCF</t>
  </si>
  <si>
    <t>⑦（③-⑥）</t>
  </si>
  <si>
    <t>取得日</t>
  </si>
  <si>
    <t>売却日計算用</t>
  </si>
  <si>
    <t>売却日</t>
  </si>
  <si>
    <t>用途</t>
  </si>
  <si>
    <t>オフィス</t>
  </si>
  <si>
    <t>商業施設</t>
  </si>
  <si>
    <t>住宅</t>
  </si>
  <si>
    <t>第13期（自 2020年11月 至 2021年4月）</t>
    <phoneticPr fontId="2"/>
  </si>
  <si>
    <t>（単位：千円）</t>
    <rPh sb="1" eb="3">
      <t>タンイ</t>
    </rPh>
    <rPh sb="4" eb="6">
      <t>センエン</t>
    </rPh>
    <phoneticPr fontId="2"/>
  </si>
  <si>
    <t>多摩センター
トーセイビル</t>
  </si>
  <si>
    <t>KM新宿ビル</t>
  </si>
  <si>
    <t>日本橋浜町ビル</t>
  </si>
  <si>
    <t>関内トーセイビルⅡ</t>
  </si>
  <si>
    <t>西葛西トーセイビル</t>
  </si>
  <si>
    <t>新横浜センタービル</t>
  </si>
  <si>
    <t>西台NCビル</t>
  </si>
  <si>
    <t>JPT元町ビル</t>
  </si>
  <si>
    <t>白山麻の実ビル</t>
  </si>
  <si>
    <t>長者町デュオビル</t>
  </si>
  <si>
    <t>NU関内ビル</t>
  </si>
  <si>
    <t>東戸塚ウエストビル</t>
  </si>
  <si>
    <t>関内ワイズビル</t>
  </si>
  <si>
    <t>本厚木トーセイビル</t>
  </si>
  <si>
    <t>八王子トーセイビル</t>
  </si>
  <si>
    <t>稲毛海岸ビル</t>
  </si>
  <si>
    <t>武蔵藤沢トーセイビル</t>
  </si>
  <si>
    <t>セレクション初富</t>
  </si>
  <si>
    <t>和紅ビル</t>
  </si>
  <si>
    <t>T's garden高円寺</t>
  </si>
  <si>
    <t>ライブ赤羽</t>
  </si>
  <si>
    <t>月光町アパートメント</t>
  </si>
  <si>
    <t>T's garden川崎大師</t>
  </si>
  <si>
    <t>アビタート蒲田</t>
  </si>
  <si>
    <t>マーランドファイブ</t>
  </si>
  <si>
    <t>アブニール白妙</t>
  </si>
  <si>
    <t>ドミトリー原町田</t>
  </si>
  <si>
    <t>SEA SCAPE千葉みなと</t>
  </si>
  <si>
    <t>プライムガーデン</t>
  </si>
  <si>
    <t>T's garden新小岩</t>
  </si>
  <si>
    <t>ツイン・アベニュー</t>
  </si>
  <si>
    <t>マイルストン東久留米</t>
  </si>
  <si>
    <t>ルミエール3番館</t>
  </si>
  <si>
    <t>T's garden西船橋</t>
  </si>
  <si>
    <t>クエスト山手台</t>
  </si>
  <si>
    <t>サンセール与野本町</t>
  </si>
  <si>
    <t>Rising Place川崎二番館</t>
  </si>
  <si>
    <t>Jパレス桜台</t>
  </si>
  <si>
    <t>ペルソナージュ横浜</t>
  </si>
  <si>
    <t>T's garden西八王子WEST</t>
  </si>
  <si>
    <t>T's garden大島</t>
  </si>
  <si>
    <t>T's garden北柏</t>
  </si>
  <si>
    <t>センチュリー浦和</t>
  </si>
  <si>
    <t>T's garden永山</t>
  </si>
  <si>
    <t>グランドゥールふじみ野</t>
  </si>
  <si>
    <t>T's garden一橋学園</t>
  </si>
  <si>
    <t>T's garden蕨Ⅱ</t>
  </si>
  <si>
    <t>T's garden蕨Ⅲ</t>
  </si>
  <si>
    <t>T's garden柏</t>
  </si>
  <si>
    <t>サンイング北松戸</t>
  </si>
  <si>
    <t>T's garden田無</t>
  </si>
  <si>
    <t>T's gardenセンター南</t>
  </si>
  <si>
    <t>ブールヴァル舞岡</t>
  </si>
  <si>
    <t>T's garden小岩</t>
  </si>
  <si>
    <t>T's garden都筑ふれあいの丘Ⅱ</t>
  </si>
  <si>
    <t>（注）数値については円単位で計算した結果を単位未満下切り捨てで記載しております。</t>
    <phoneticPr fontId="2"/>
  </si>
  <si>
    <t>(O-01)</t>
  </si>
  <si>
    <t>(O-02)</t>
  </si>
  <si>
    <t>(O-03)</t>
  </si>
  <si>
    <t>(O-04)</t>
  </si>
  <si>
    <t>(O-05)</t>
  </si>
  <si>
    <t>(O-06)</t>
  </si>
  <si>
    <t>(O-07)</t>
  </si>
  <si>
    <t>(O-08)</t>
  </si>
  <si>
    <t>(O-09)</t>
  </si>
  <si>
    <t>(O-10)</t>
  </si>
  <si>
    <t>(O-11)</t>
  </si>
  <si>
    <t>(O-12)</t>
  </si>
  <si>
    <t>(O-13)</t>
  </si>
  <si>
    <t>(O-14)</t>
  </si>
  <si>
    <t>(O-15)</t>
  </si>
  <si>
    <t>(Rt-01)</t>
  </si>
  <si>
    <t>(Rt-02)</t>
  </si>
  <si>
    <t>(Rt-03)</t>
  </si>
  <si>
    <t>(Rt-04)</t>
  </si>
  <si>
    <t>(Rd-01)</t>
  </si>
  <si>
    <t>(Rd-02)</t>
  </si>
  <si>
    <t>(Rd-03)</t>
  </si>
  <si>
    <t>(Rd-04)</t>
  </si>
  <si>
    <t>(Rd-05)</t>
  </si>
  <si>
    <t>(Rd-06)</t>
  </si>
  <si>
    <t>(Rd-07)</t>
  </si>
  <si>
    <t>(Rd-08)</t>
  </si>
  <si>
    <t>(Rd-09)</t>
  </si>
  <si>
    <t>(Rd-10)</t>
  </si>
  <si>
    <t>(Rd-11)</t>
  </si>
  <si>
    <t>(Rd-12)</t>
  </si>
  <si>
    <t>(Rd-13)</t>
  </si>
  <si>
    <t>(Rd-14)</t>
  </si>
  <si>
    <t>(Rd-15)</t>
  </si>
  <si>
    <t>(Rd-16)</t>
  </si>
  <si>
    <t>(Rd-17)</t>
  </si>
  <si>
    <t>(Rd-18)</t>
  </si>
  <si>
    <t>(Rd-19)</t>
  </si>
  <si>
    <t>(Rd-20)</t>
  </si>
  <si>
    <t>(Rd-21)</t>
  </si>
  <si>
    <t>(Rd-22)</t>
  </si>
  <si>
    <t>(Rd-23)</t>
  </si>
  <si>
    <t>(Rd-24)</t>
  </si>
  <si>
    <t>(Rd-25)</t>
  </si>
  <si>
    <t>(Rd-26)</t>
  </si>
  <si>
    <t>(Rd-27)</t>
  </si>
  <si>
    <t>(Rd-28)</t>
  </si>
  <si>
    <t>(Rd-29)</t>
  </si>
  <si>
    <t>(Rd-30)</t>
  </si>
  <si>
    <t>(Rd-31)</t>
  </si>
  <si>
    <t>(Rd-32)</t>
  </si>
  <si>
    <t>(Rd-33)</t>
  </si>
  <si>
    <t>(Rd-34)</t>
  </si>
  <si>
    <t>(Rd-35)</t>
  </si>
  <si>
    <t>(Rd-36)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</si>
</sst>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期&quot;"/>
    <numFmt numFmtId="177" formatCode="_(* #,##0_);_(* \(#,##0\);_(* &quot;-&quot;_);_(@_)"/>
  </numFmts>
  <fonts count="7" x14ac:knownFonts="1">
    <font>
      <sz val="11"/>
      <color theme="1"/>
      <name val="游ゴシック"/>
      <family val="2"/>
      <charset val="128"/>
      <scheme val="minor"/>
    </font>
    <font>
      <sz val="10"/>
      <name val="ＭＳ 明朝"/>
      <family val="1"/>
    </font>
    <font>
      <sz val="6"/>
      <name val="游ゴシック"/>
      <family val="2"/>
      <charset val="128"/>
      <scheme val="minor"/>
    </font>
    <font>
      <sz val="10"/>
      <name val="Arial"/>
      <family val="2"/>
    </font>
    <font>
      <b/>
      <sz val="24"/>
      <color theme="1"/>
      <name val="メイリオ"/>
      <family val="3"/>
      <charset val="128"/>
    </font>
    <font>
      <sz val="11"/>
      <color theme="1"/>
      <name val="メイリオ"/>
      <family val="3"/>
      <charset val="128"/>
    </font>
    <font>
      <sz val="11"/>
      <name val="メイリオ"/>
      <family val="3"/>
      <charset val="128"/>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lignment vertical="center"/>
    </xf>
    <xf numFmtId="177" fontId="3" fillId="0" borderId="0" applyFont="0" applyFill="0" applyBorder="0" applyAlignment="0" applyProtection="0">
      <alignment vertical="center"/>
    </xf>
  </cellStyleXfs>
  <cellXfs count="29">
    <xf numFmtId="0" fontId="0" fillId="0" borderId="0" xfId="0">
      <alignment vertical="center"/>
    </xf>
    <xf numFmtId="0" fontId="4" fillId="0" borderId="0" xfId="0" applyFont="1">
      <alignment vertical="center"/>
    </xf>
    <xf numFmtId="0" fontId="5" fillId="0" borderId="0" xfId="0" applyFont="1">
      <alignment vertical="center"/>
    </xf>
    <xf numFmtId="0" fontId="6" fillId="2" borderId="0" xfId="1" applyFont="1" applyFill="1">
      <alignment vertical="center"/>
    </xf>
    <xf numFmtId="0" fontId="6" fillId="0" borderId="0" xfId="1" applyFont="1">
      <alignment vertical="center"/>
    </xf>
    <xf numFmtId="14" fontId="6" fillId="0" borderId="0" xfId="1" applyNumberFormat="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6" fontId="6" fillId="2" borderId="0" xfId="1" applyNumberFormat="1" applyFont="1" applyFill="1">
      <alignment vertical="center"/>
    </xf>
    <xf numFmtId="14" fontId="6" fillId="2" borderId="0" xfId="1" applyNumberFormat="1" applyFont="1" applyFill="1">
      <alignmen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177" fontId="6" fillId="2" borderId="3" xfId="2" applyFont="1" applyFill="1" applyBorder="1" applyAlignment="1">
      <alignment horizontal="right" vertical="center" wrapText="1"/>
    </xf>
    <xf numFmtId="0" fontId="6" fillId="2" borderId="1" xfId="1" applyFont="1" applyFill="1" applyBorder="1">
      <alignment vertical="center"/>
    </xf>
    <xf numFmtId="0" fontId="6" fillId="2" borderId="2" xfId="1" applyFont="1" applyFill="1" applyBorder="1">
      <alignment vertical="center"/>
    </xf>
    <xf numFmtId="14" fontId="6" fillId="2" borderId="3" xfId="1" applyNumberFormat="1" applyFont="1" applyFill="1" applyBorder="1">
      <alignment vertical="center"/>
    </xf>
    <xf numFmtId="0" fontId="6" fillId="0" borderId="0" xfId="1" applyFont="1" applyBorder="1" applyAlignment="1">
      <alignment horizontal="left" vertical="center" wrapText="1"/>
    </xf>
    <xf numFmtId="177" fontId="6" fillId="0" borderId="0" xfId="2" applyFont="1" applyBorder="1" applyAlignment="1">
      <alignment horizontal="right" vertical="center" wrapText="1"/>
    </xf>
    <xf numFmtId="177" fontId="6" fillId="0" borderId="3" xfId="2" applyFont="1" applyBorder="1" applyAlignment="1">
      <alignment horizontal="right" vertical="center" wrapText="1" inden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cellXfs>
  <cellStyles count="3">
    <cellStyle name="桁区切り 67" xfId="2" xr:uid="{32D88B48-0248-4B83-9B2F-666495979E7A}"/>
    <cellStyle name="標準" xfId="0" builtinId="0"/>
    <cellStyle name="標準 42" xfId="1" xr:uid="{2F2C7E1F-C5AC-47B2-BA89-A12AA353D9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377;&#20385;&#35388;&#21048;&#22577;&#21578;&#26360;&#20316;&#25104;&#29992;_2021&#24180;4&#26376;&#26399;_20210528172143_TAA&#19968;&#37096;&#20462;&#27491;_&#31689;&#24180;&#25968;(&#21271;&#26575;&#35519;&#2597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dc01\Redirect$\Users\shunya.yamano.JAPAN-REIT\Desktop\SVN\KHAM_fms\trunk\SYSTEM\excel\&#12487;&#12514;&#29256;\program\output\output_DS%20-%20&#12467;&#12500;&#1254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入状況"/>
      <sheetName val="計算用利払"/>
      <sheetName val="計算用金利"/>
      <sheetName val="計算用金利_db"/>
      <sheetName val="変数"/>
      <sheetName val="①投資状況の概要"/>
      <sheetName val="②運用資産の概要"/>
      <sheetName val="③取得価格別投資件数"/>
      <sheetName val="③地域別"/>
      <sheetName val="③用途別"/>
      <sheetName val="④建物等の概要"/>
      <sheetName val="⑤運用資産の稼働率"/>
      <sheetName val="⑤各運用資産の稼働率"/>
      <sheetName val="⑥不動産鑑定評価書等の概要"/>
      <sheetName val="⑦建物状況評価報告書"/>
      <sheetName val="⑧設計者、構造設計者、施工者、確認検査機関及び構造計算確認機関"/>
      <sheetName val="個別物件収支（個別）"/>
      <sheetName val="最近5年間における出資総額及び発行済投資口の総口数"/>
      <sheetName val="自己資本利益率（収益率）の推移"/>
      <sheetName val="借入金明細表"/>
      <sheetName val="主要な経営指標等の推移"/>
      <sheetName val="主要な不動産に関する情報"/>
      <sheetName val="純資産等の推移"/>
      <sheetName val="不動産等明細表のうち総括表"/>
      <sheetName val="分配の推移"/>
      <sheetName val="DS"/>
    </sheetNames>
    <sheetDataSet>
      <sheetData sheetId="0"/>
      <sheetData sheetId="1"/>
      <sheetData sheetId="2"/>
      <sheetData sheetId="3"/>
      <sheetData sheetId="4">
        <row r="6">
          <cell r="D6">
            <v>13</v>
          </cell>
        </row>
        <row r="7">
          <cell r="D7">
            <v>44136</v>
          </cell>
        </row>
        <row r="8">
          <cell r="D8">
            <v>44316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30">
          <cell r="P430" t="str">
            <v>O-01</v>
          </cell>
        </row>
        <row r="432">
          <cell r="P432" t="str">
            <v>多摩センタートーセイビル</v>
          </cell>
        </row>
        <row r="433">
          <cell r="P433">
            <v>41971</v>
          </cell>
        </row>
        <row r="437">
          <cell r="P437" t="str">
            <v>オフィス</v>
          </cell>
        </row>
        <row r="569">
          <cell r="AD569">
            <v>74670962</v>
          </cell>
        </row>
        <row r="752">
          <cell r="AD752">
            <v>186494313</v>
          </cell>
        </row>
        <row r="753">
          <cell r="AD753">
            <v>47855947</v>
          </cell>
        </row>
        <row r="755">
          <cell r="AD755">
            <v>17460264</v>
          </cell>
        </row>
        <row r="757">
          <cell r="AD757">
            <v>24836110</v>
          </cell>
        </row>
        <row r="758">
          <cell r="AD758">
            <v>11413044</v>
          </cell>
        </row>
        <row r="759">
          <cell r="AD759">
            <v>300000</v>
          </cell>
        </row>
        <row r="760">
          <cell r="AD760">
            <v>30209823</v>
          </cell>
        </row>
        <row r="761">
          <cell r="AD761">
            <v>378302</v>
          </cell>
        </row>
        <row r="763">
          <cell r="AD763">
            <v>1275634</v>
          </cell>
        </row>
        <row r="764">
          <cell r="AD764">
            <v>18568762</v>
          </cell>
        </row>
        <row r="772">
          <cell r="P772" t="str">
            <v>O-02</v>
          </cell>
        </row>
        <row r="774">
          <cell r="P774" t="str">
            <v>KM新宿ビル</v>
          </cell>
        </row>
        <row r="775">
          <cell r="P775">
            <v>41971</v>
          </cell>
        </row>
        <row r="779">
          <cell r="P779" t="str">
            <v>オフィス</v>
          </cell>
        </row>
        <row r="911">
          <cell r="AD911">
            <v>2907000</v>
          </cell>
        </row>
        <row r="1094">
          <cell r="AD1094">
            <v>87553562</v>
          </cell>
        </row>
        <row r="1095">
          <cell r="AD1095">
            <v>6721651</v>
          </cell>
        </row>
        <row r="1097">
          <cell r="AD1097">
            <v>10013780</v>
          </cell>
        </row>
        <row r="1099">
          <cell r="AD1099">
            <v>6751724</v>
          </cell>
        </row>
        <row r="1100">
          <cell r="AD1100">
            <v>659200</v>
          </cell>
        </row>
        <row r="1101">
          <cell r="AD1101">
            <v>300000</v>
          </cell>
        </row>
        <row r="1102">
          <cell r="AD1102">
            <v>6132790</v>
          </cell>
        </row>
        <row r="1103">
          <cell r="AD1103">
            <v>127435</v>
          </cell>
        </row>
        <row r="1105">
          <cell r="AD1105">
            <v>958767</v>
          </cell>
        </row>
        <row r="1106">
          <cell r="AD1106">
            <v>10472418</v>
          </cell>
        </row>
        <row r="1114">
          <cell r="P1114" t="str">
            <v>O-03</v>
          </cell>
        </row>
        <row r="1116">
          <cell r="P1116" t="str">
            <v>日本橋浜町ビル</v>
          </cell>
        </row>
        <row r="1117">
          <cell r="P1117">
            <v>41971</v>
          </cell>
        </row>
        <row r="1121">
          <cell r="P1121" t="str">
            <v>オフィス</v>
          </cell>
        </row>
        <row r="1253">
          <cell r="AD1253">
            <v>4030000</v>
          </cell>
        </row>
        <row r="1436">
          <cell r="AD1436">
            <v>93933349</v>
          </cell>
        </row>
        <row r="1437">
          <cell r="AD1437">
            <v>11833488</v>
          </cell>
        </row>
        <row r="1439">
          <cell r="AD1439">
            <v>8262656</v>
          </cell>
        </row>
        <row r="1441">
          <cell r="AD1441">
            <v>7939132</v>
          </cell>
        </row>
        <row r="1442">
          <cell r="AD1442">
            <v>1498100</v>
          </cell>
        </row>
        <row r="1443">
          <cell r="AD1443">
            <v>300000</v>
          </cell>
        </row>
        <row r="1444">
          <cell r="AD1444">
            <v>9606527</v>
          </cell>
        </row>
        <row r="1445">
          <cell r="AD1445">
            <v>126502</v>
          </cell>
        </row>
        <row r="1447">
          <cell r="AD1447">
            <v>1285785</v>
          </cell>
        </row>
        <row r="1448">
          <cell r="AD1448">
            <v>10782568</v>
          </cell>
        </row>
        <row r="1456">
          <cell r="P1456" t="str">
            <v>O-04</v>
          </cell>
        </row>
        <row r="1458">
          <cell r="P1458" t="str">
            <v>関内トーセイビルⅡ</v>
          </cell>
        </row>
        <row r="1459">
          <cell r="P1459">
            <v>42325</v>
          </cell>
        </row>
        <row r="1463">
          <cell r="P1463" t="str">
            <v>オフィス</v>
          </cell>
        </row>
        <row r="1595">
          <cell r="AD1595">
            <v>18313957</v>
          </cell>
        </row>
        <row r="1778">
          <cell r="AD1778">
            <v>147591639</v>
          </cell>
        </row>
        <row r="1779">
          <cell r="AD1779">
            <v>17438925</v>
          </cell>
        </row>
        <row r="1781">
          <cell r="AD1781">
            <v>13419664</v>
          </cell>
        </row>
        <row r="1783">
          <cell r="AD1783">
            <v>17921697</v>
          </cell>
        </row>
        <row r="1784">
          <cell r="AD1784">
            <v>4943914</v>
          </cell>
        </row>
        <row r="1785">
          <cell r="AD1785">
            <v>300000</v>
          </cell>
        </row>
        <row r="1786">
          <cell r="AD1786">
            <v>12895209</v>
          </cell>
        </row>
        <row r="1787">
          <cell r="AD1787">
            <v>225992</v>
          </cell>
        </row>
        <row r="1788">
          <cell r="AD1788">
            <v>3131170</v>
          </cell>
        </row>
        <row r="1789">
          <cell r="AD1789">
            <v>2676254</v>
          </cell>
        </row>
        <row r="1790">
          <cell r="AD1790">
            <v>19885116</v>
          </cell>
        </row>
        <row r="1798">
          <cell r="P1798" t="str">
            <v>O-05</v>
          </cell>
        </row>
        <row r="1800">
          <cell r="P1800" t="str">
            <v>西葛西トーセイビル</v>
          </cell>
        </row>
        <row r="1801">
          <cell r="P1801">
            <v>42325</v>
          </cell>
        </row>
        <row r="1805">
          <cell r="P1805" t="str">
            <v>オフィス</v>
          </cell>
        </row>
        <row r="1937">
          <cell r="AD1937">
            <v>270000</v>
          </cell>
        </row>
        <row r="2120">
          <cell r="AD2120">
            <v>64801152</v>
          </cell>
        </row>
        <row r="2121">
          <cell r="AD2121">
            <v>9381760</v>
          </cell>
        </row>
        <row r="2123">
          <cell r="AD2123">
            <v>6510138</v>
          </cell>
        </row>
        <row r="2125">
          <cell r="AD2125">
            <v>6623531</v>
          </cell>
        </row>
        <row r="2126">
          <cell r="AD2126">
            <v>2234600</v>
          </cell>
        </row>
        <row r="2127">
          <cell r="AD2127">
            <v>300000</v>
          </cell>
        </row>
        <row r="2128">
          <cell r="AD2128">
            <v>5138514</v>
          </cell>
        </row>
        <row r="2129">
          <cell r="AD2129">
            <v>101262</v>
          </cell>
        </row>
        <row r="2130">
          <cell r="AD2130">
            <v>693000</v>
          </cell>
        </row>
        <row r="2131">
          <cell r="AD2131">
            <v>1301377</v>
          </cell>
        </row>
        <row r="2132">
          <cell r="AD2132">
            <v>9446406</v>
          </cell>
        </row>
        <row r="2140">
          <cell r="P2140" t="str">
            <v>O-06</v>
          </cell>
        </row>
        <row r="2142">
          <cell r="P2142" t="str">
            <v>新横浜センタービル</v>
          </cell>
        </row>
        <row r="2143">
          <cell r="P2143">
            <v>42325</v>
          </cell>
        </row>
        <row r="2147">
          <cell r="P2147" t="str">
            <v>オフィス</v>
          </cell>
        </row>
        <row r="2279">
          <cell r="AD2279">
            <v>918950</v>
          </cell>
        </row>
        <row r="2462">
          <cell r="AD2462">
            <v>72278727</v>
          </cell>
        </row>
        <row r="2463">
          <cell r="AD2463">
            <v>4100824</v>
          </cell>
        </row>
        <row r="2465">
          <cell r="AD2465">
            <v>7124062</v>
          </cell>
        </row>
        <row r="2467">
          <cell r="AD2467">
            <v>7945980</v>
          </cell>
        </row>
        <row r="2468">
          <cell r="AD2468">
            <v>1176260</v>
          </cell>
        </row>
        <row r="2469">
          <cell r="AD2469">
            <v>300000</v>
          </cell>
        </row>
        <row r="2470">
          <cell r="AD2470">
            <v>4567046</v>
          </cell>
        </row>
        <row r="2471">
          <cell r="AD2471">
            <v>139869</v>
          </cell>
        </row>
        <row r="2473">
          <cell r="AD2473">
            <v>399529</v>
          </cell>
        </row>
        <row r="2474">
          <cell r="AD2474">
            <v>8191124</v>
          </cell>
        </row>
        <row r="2482">
          <cell r="P2482" t="str">
            <v>O-07</v>
          </cell>
        </row>
        <row r="2484">
          <cell r="P2484" t="str">
            <v>西台NCビル</v>
          </cell>
        </row>
        <row r="2485">
          <cell r="P2485">
            <v>42613</v>
          </cell>
        </row>
        <row r="2489">
          <cell r="P2489" t="str">
            <v>オフィス</v>
          </cell>
        </row>
        <row r="2621">
          <cell r="AD2621">
            <v>24851640</v>
          </cell>
        </row>
        <row r="2804">
          <cell r="AD2804">
            <v>73096871</v>
          </cell>
        </row>
        <row r="2805">
          <cell r="AD2805">
            <v>5395309</v>
          </cell>
        </row>
        <row r="2807">
          <cell r="AD2807">
            <v>8294862</v>
          </cell>
        </row>
        <row r="2809">
          <cell r="AD2809">
            <v>8945708</v>
          </cell>
        </row>
        <row r="2810">
          <cell r="AD2810">
            <v>1287920</v>
          </cell>
        </row>
        <row r="2811">
          <cell r="AD2811">
            <v>300000</v>
          </cell>
        </row>
        <row r="2812">
          <cell r="AD2812">
            <v>8134447</v>
          </cell>
        </row>
        <row r="2813">
          <cell r="AD2813">
            <v>138183</v>
          </cell>
        </row>
        <row r="2815">
          <cell r="AD2815">
            <v>993042</v>
          </cell>
        </row>
        <row r="2816">
          <cell r="AD2816">
            <v>11593460</v>
          </cell>
        </row>
        <row r="2824">
          <cell r="P2824" t="str">
            <v>O-08</v>
          </cell>
        </row>
        <row r="2826">
          <cell r="P2826" t="str">
            <v>JPT元町ビル</v>
          </cell>
        </row>
        <row r="2827">
          <cell r="P2827">
            <v>42676</v>
          </cell>
        </row>
        <row r="2831">
          <cell r="P2831" t="str">
            <v>オフィス</v>
          </cell>
        </row>
        <row r="2963">
          <cell r="AD2963">
            <v>2975111</v>
          </cell>
        </row>
        <row r="3146">
          <cell r="AD3146">
            <v>103713011</v>
          </cell>
        </row>
        <row r="3147">
          <cell r="AD3147">
            <v>13425306</v>
          </cell>
        </row>
        <row r="3149">
          <cell r="AD3149">
            <v>9464400</v>
          </cell>
        </row>
        <row r="3151">
          <cell r="AD3151">
            <v>10665088</v>
          </cell>
        </row>
        <row r="3152">
          <cell r="AD3152">
            <v>1862800</v>
          </cell>
        </row>
        <row r="3153">
          <cell r="AD3153">
            <v>300000</v>
          </cell>
        </row>
        <row r="3154">
          <cell r="AD3154">
            <v>10367391</v>
          </cell>
        </row>
        <row r="3155">
          <cell r="AD3155">
            <v>170853</v>
          </cell>
        </row>
        <row r="3157">
          <cell r="AD3157">
            <v>764080</v>
          </cell>
        </row>
        <row r="3158">
          <cell r="AD3158">
            <v>13542398</v>
          </cell>
        </row>
        <row r="3166">
          <cell r="P3166" t="str">
            <v>O-09</v>
          </cell>
        </row>
        <row r="3168">
          <cell r="P3168" t="str">
            <v>白山麻の実ビル</v>
          </cell>
        </row>
        <row r="3169">
          <cell r="P3169">
            <v>42676</v>
          </cell>
        </row>
        <row r="3173">
          <cell r="P3173" t="str">
            <v>オフィス</v>
          </cell>
        </row>
        <row r="3305">
          <cell r="AD3305">
            <v>1027558</v>
          </cell>
        </row>
        <row r="3488">
          <cell r="AD3488">
            <v>52722152</v>
          </cell>
        </row>
        <row r="3489">
          <cell r="AD3489">
            <v>5608435</v>
          </cell>
        </row>
        <row r="3491">
          <cell r="AD3491">
            <v>4030040</v>
          </cell>
        </row>
        <row r="3493">
          <cell r="AD3493">
            <v>4315878</v>
          </cell>
        </row>
        <row r="3494">
          <cell r="AD3494">
            <v>1028000</v>
          </cell>
        </row>
        <row r="3495">
          <cell r="AD3495">
            <v>300000</v>
          </cell>
        </row>
        <row r="3496">
          <cell r="AD3496">
            <v>3274518</v>
          </cell>
        </row>
        <row r="3497">
          <cell r="AD3497">
            <v>68494</v>
          </cell>
        </row>
        <row r="3499">
          <cell r="AD3499">
            <v>143691</v>
          </cell>
        </row>
        <row r="3500">
          <cell r="AD3500">
            <v>6261693</v>
          </cell>
        </row>
        <row r="3508">
          <cell r="P3508" t="str">
            <v>O-10</v>
          </cell>
        </row>
        <row r="3510">
          <cell r="P3510" t="str">
            <v>長者町デュオビル</v>
          </cell>
        </row>
        <row r="3511">
          <cell r="P3511">
            <v>43041</v>
          </cell>
        </row>
        <row r="3515">
          <cell r="P3515" t="str">
            <v>オフィス</v>
          </cell>
        </row>
        <row r="3647">
          <cell r="AD3647">
            <v>12566500</v>
          </cell>
        </row>
        <row r="3830">
          <cell r="AD3830">
            <v>48091868</v>
          </cell>
        </row>
        <row r="3831">
          <cell r="AD3831">
            <v>4517593</v>
          </cell>
        </row>
        <row r="3833">
          <cell r="AD3833">
            <v>3158224</v>
          </cell>
        </row>
        <row r="3835">
          <cell r="AD3835">
            <v>5264942</v>
          </cell>
        </row>
        <row r="3836">
          <cell r="AD3836">
            <v>1216775</v>
          </cell>
        </row>
        <row r="3837">
          <cell r="AD3837">
            <v>300000</v>
          </cell>
        </row>
        <row r="3838">
          <cell r="AD3838">
            <v>3854768</v>
          </cell>
        </row>
        <row r="3839">
          <cell r="AD3839">
            <v>75445</v>
          </cell>
        </row>
        <row r="3841">
          <cell r="AD3841">
            <v>187964</v>
          </cell>
        </row>
        <row r="3842">
          <cell r="AD3842">
            <v>10813958</v>
          </cell>
        </row>
        <row r="3850">
          <cell r="P3850" t="str">
            <v>O-11</v>
          </cell>
        </row>
        <row r="3852">
          <cell r="P3852" t="str">
            <v>NU関内ビル</v>
          </cell>
        </row>
        <row r="3853">
          <cell r="P3853">
            <v>43406</v>
          </cell>
        </row>
        <row r="3857">
          <cell r="P3857" t="str">
            <v>オフィス</v>
          </cell>
        </row>
        <row r="3989">
          <cell r="AD3989">
            <v>7300754</v>
          </cell>
        </row>
        <row r="4172">
          <cell r="AD4172">
            <v>152886949</v>
          </cell>
        </row>
        <row r="4173">
          <cell r="AD4173">
            <v>18435331</v>
          </cell>
        </row>
        <row r="4175">
          <cell r="AD4175">
            <v>13451104</v>
          </cell>
        </row>
        <row r="4177">
          <cell r="AD4177">
            <v>21758172</v>
          </cell>
        </row>
        <row r="4178">
          <cell r="AD4178">
            <v>9080349</v>
          </cell>
        </row>
        <row r="4179">
          <cell r="AD4179">
            <v>300000</v>
          </cell>
        </row>
        <row r="4180">
          <cell r="AD4180">
            <v>13086275</v>
          </cell>
        </row>
        <row r="4181">
          <cell r="AD4181">
            <v>317236</v>
          </cell>
        </row>
        <row r="4182">
          <cell r="AD4182">
            <v>396000</v>
          </cell>
        </row>
        <row r="4183">
          <cell r="AD4183">
            <v>1202012</v>
          </cell>
        </row>
        <row r="4184">
          <cell r="AD4184">
            <v>12656965</v>
          </cell>
        </row>
        <row r="4192">
          <cell r="P4192" t="str">
            <v>O-12</v>
          </cell>
        </row>
        <row r="4194">
          <cell r="P4194" t="str">
            <v>東戸塚ウエストビル</v>
          </cell>
        </row>
        <row r="4195">
          <cell r="P4195">
            <v>43406</v>
          </cell>
        </row>
        <row r="4199">
          <cell r="P4199" t="str">
            <v>オフィス</v>
          </cell>
        </row>
        <row r="4331">
          <cell r="AD4331">
            <v>36360000</v>
          </cell>
        </row>
        <row r="4514">
          <cell r="AD4514">
            <v>102832606</v>
          </cell>
        </row>
        <row r="4515">
          <cell r="AD4515">
            <v>15405131</v>
          </cell>
        </row>
        <row r="4517">
          <cell r="AD4517">
            <v>10276310</v>
          </cell>
        </row>
        <row r="4519">
          <cell r="AD4519">
            <v>13324912</v>
          </cell>
        </row>
        <row r="4520">
          <cell r="AD4520">
            <v>1980930</v>
          </cell>
        </row>
        <row r="4521">
          <cell r="AD4521">
            <v>300000</v>
          </cell>
        </row>
        <row r="4522">
          <cell r="AD4522">
            <v>10363373</v>
          </cell>
        </row>
        <row r="4523">
          <cell r="AD4523">
            <v>212932</v>
          </cell>
        </row>
        <row r="4525">
          <cell r="AD4525">
            <v>432600</v>
          </cell>
        </row>
        <row r="4526">
          <cell r="AD4526">
            <v>10807489</v>
          </cell>
        </row>
        <row r="4534">
          <cell r="P4534" t="str">
            <v>O-13</v>
          </cell>
        </row>
        <row r="4536">
          <cell r="P4536" t="str">
            <v>関内ワイズビル</v>
          </cell>
        </row>
        <row r="4537">
          <cell r="P4537">
            <v>43801</v>
          </cell>
        </row>
        <row r="4541">
          <cell r="P4541" t="str">
            <v>オフィス</v>
          </cell>
        </row>
        <row r="4673">
          <cell r="AD4673">
            <v>885218</v>
          </cell>
        </row>
        <row r="4856">
          <cell r="AD4856">
            <v>73899968</v>
          </cell>
        </row>
        <row r="4857">
          <cell r="AD4857">
            <v>7799906</v>
          </cell>
        </row>
        <row r="4859">
          <cell r="AD4859">
            <v>6027614</v>
          </cell>
        </row>
        <row r="4861">
          <cell r="AD4861">
            <v>8585778</v>
          </cell>
        </row>
        <row r="4862">
          <cell r="AD4862">
            <v>664782</v>
          </cell>
        </row>
        <row r="4863">
          <cell r="AD4863">
            <v>300000</v>
          </cell>
        </row>
        <row r="4864">
          <cell r="AD4864">
            <v>6716462</v>
          </cell>
        </row>
        <row r="4865">
          <cell r="AD4865">
            <v>151795</v>
          </cell>
        </row>
        <row r="4867">
          <cell r="AD4867">
            <v>590800</v>
          </cell>
        </row>
        <row r="4868">
          <cell r="AD4868">
            <v>5969764</v>
          </cell>
        </row>
        <row r="4876">
          <cell r="P4876" t="str">
            <v>O-14</v>
          </cell>
        </row>
        <row r="4878">
          <cell r="P4878" t="str">
            <v>本厚木トーセイビル</v>
          </cell>
        </row>
        <row r="4879">
          <cell r="P4879">
            <v>43774</v>
          </cell>
        </row>
        <row r="4883">
          <cell r="P4883" t="str">
            <v>オフィス</v>
          </cell>
        </row>
        <row r="5015">
          <cell r="AD5015">
            <v>435000</v>
          </cell>
        </row>
        <row r="5198">
          <cell r="AD5198">
            <v>43088965</v>
          </cell>
        </row>
        <row r="5199">
          <cell r="AD5199">
            <v>3881362</v>
          </cell>
        </row>
        <row r="5201">
          <cell r="AD5201">
            <v>4390142</v>
          </cell>
        </row>
        <row r="5203">
          <cell r="AD5203">
            <v>6844570</v>
          </cell>
        </row>
        <row r="5204">
          <cell r="AD5204">
            <v>348850</v>
          </cell>
        </row>
        <row r="5205">
          <cell r="AD5205">
            <v>300000</v>
          </cell>
        </row>
        <row r="5206">
          <cell r="AD5206">
            <v>2862557</v>
          </cell>
        </row>
        <row r="5207">
          <cell r="AD5207">
            <v>100827</v>
          </cell>
        </row>
        <row r="5209">
          <cell r="AD5209">
            <v>197640</v>
          </cell>
        </row>
        <row r="5210">
          <cell r="AD5210">
            <v>4405917</v>
          </cell>
        </row>
        <row r="5218">
          <cell r="P5218" t="str">
            <v>O-15</v>
          </cell>
        </row>
        <row r="5220">
          <cell r="P5220" t="str">
            <v>八王子トーセイビル</v>
          </cell>
        </row>
        <row r="5221">
          <cell r="P5221">
            <v>43980</v>
          </cell>
        </row>
        <row r="5225">
          <cell r="P5225" t="str">
            <v>オフィス</v>
          </cell>
        </row>
        <row r="5357">
          <cell r="AD5357">
            <v>315000</v>
          </cell>
        </row>
        <row r="5540">
          <cell r="AD5540">
            <v>66408105</v>
          </cell>
        </row>
        <row r="5541">
          <cell r="AD5541">
            <v>5967167</v>
          </cell>
        </row>
        <row r="5545">
          <cell r="AD5545">
            <v>9829783</v>
          </cell>
        </row>
        <row r="5546">
          <cell r="AD5546">
            <v>857909</v>
          </cell>
        </row>
        <row r="5547">
          <cell r="AD5547">
            <v>300000</v>
          </cell>
        </row>
        <row r="5548">
          <cell r="AD5548">
            <v>4395919</v>
          </cell>
        </row>
        <row r="5549">
          <cell r="AD5549">
            <v>127580</v>
          </cell>
        </row>
        <row r="5551">
          <cell r="AD5551">
            <v>593453</v>
          </cell>
        </row>
        <row r="5552">
          <cell r="AD5552">
            <v>7018289</v>
          </cell>
        </row>
        <row r="5560">
          <cell r="P5560" t="str">
            <v>Rt-01</v>
          </cell>
        </row>
        <row r="5562">
          <cell r="P5562" t="str">
            <v>稲毛海岸ビル</v>
          </cell>
        </row>
        <row r="5563">
          <cell r="P5563">
            <v>41971</v>
          </cell>
        </row>
        <row r="5567">
          <cell r="P5567" t="str">
            <v>商業施設</v>
          </cell>
        </row>
        <row r="5699">
          <cell r="AD5699">
            <v>275000</v>
          </cell>
        </row>
        <row r="5882">
          <cell r="AD5882">
            <v>92999527</v>
          </cell>
        </row>
        <row r="5883">
          <cell r="AD5883">
            <v>22431303</v>
          </cell>
        </row>
        <row r="5885">
          <cell r="AD5885">
            <v>11395910</v>
          </cell>
        </row>
        <row r="5887">
          <cell r="AD5887">
            <v>7701776</v>
          </cell>
        </row>
        <row r="5888">
          <cell r="AD5888">
            <v>5230200</v>
          </cell>
        </row>
        <row r="5889">
          <cell r="AD5889">
            <v>300000</v>
          </cell>
        </row>
        <row r="5890">
          <cell r="AD5890">
            <v>22088786</v>
          </cell>
        </row>
        <row r="5891">
          <cell r="AD5891">
            <v>199399</v>
          </cell>
        </row>
        <row r="5893">
          <cell r="AD5893">
            <v>816752</v>
          </cell>
        </row>
        <row r="5894">
          <cell r="AD5894">
            <v>20587738</v>
          </cell>
        </row>
        <row r="5902">
          <cell r="P5902" t="str">
            <v>Rt-02</v>
          </cell>
        </row>
        <row r="5904">
          <cell r="P5904" t="str">
            <v>武蔵藤沢トーセイビル</v>
          </cell>
        </row>
        <row r="5905">
          <cell r="P5905">
            <v>42325</v>
          </cell>
        </row>
        <row r="5909">
          <cell r="P5909" t="str">
            <v>商業施設</v>
          </cell>
        </row>
        <row r="6041">
          <cell r="AD6041">
            <v>5960720</v>
          </cell>
        </row>
        <row r="6224">
          <cell r="AD6224">
            <v>72186330</v>
          </cell>
        </row>
        <row r="6227">
          <cell r="AD6227">
            <v>5762414</v>
          </cell>
        </row>
        <row r="6229">
          <cell r="AD6229">
            <v>1262200</v>
          </cell>
        </row>
        <row r="6230">
          <cell r="AD6230">
            <v>6766500</v>
          </cell>
        </row>
        <row r="6231">
          <cell r="AD6231">
            <v>300000</v>
          </cell>
        </row>
        <row r="6233">
          <cell r="AD6233">
            <v>80283</v>
          </cell>
        </row>
        <row r="6235">
          <cell r="AD6235">
            <v>23200</v>
          </cell>
        </row>
        <row r="6236">
          <cell r="AD6236">
            <v>8654406</v>
          </cell>
        </row>
        <row r="6244">
          <cell r="P6244" t="str">
            <v>Rt-03</v>
          </cell>
        </row>
        <row r="6246">
          <cell r="P6246" t="str">
            <v>セレクション初富</v>
          </cell>
        </row>
        <row r="6247">
          <cell r="P6247">
            <v>42676</v>
          </cell>
        </row>
        <row r="6249">
          <cell r="P6249">
            <v>44286</v>
          </cell>
        </row>
        <row r="6251">
          <cell r="P6251" t="str">
            <v>商業施設</v>
          </cell>
        </row>
        <row r="6383">
          <cell r="AD6383">
            <v>997700</v>
          </cell>
        </row>
        <row r="6566">
          <cell r="AD6566">
            <v>11798387</v>
          </cell>
        </row>
        <row r="6569">
          <cell r="AD6569">
            <v>6635720</v>
          </cell>
        </row>
        <row r="6571">
          <cell r="AD6571">
            <v>914064</v>
          </cell>
        </row>
        <row r="6572">
          <cell r="AD6572">
            <v>256000</v>
          </cell>
        </row>
        <row r="6573">
          <cell r="AD6573">
            <v>246986</v>
          </cell>
        </row>
        <row r="6575">
          <cell r="AD6575">
            <v>30592</v>
          </cell>
        </row>
        <row r="6577">
          <cell r="AD6577">
            <v>108400</v>
          </cell>
        </row>
        <row r="6578">
          <cell r="AD6578">
            <v>1080808</v>
          </cell>
        </row>
        <row r="6586">
          <cell r="P6586" t="str">
            <v>Rt-04</v>
          </cell>
        </row>
        <row r="6588">
          <cell r="P6588" t="str">
            <v>和紅ビル</v>
          </cell>
        </row>
        <row r="6589">
          <cell r="P6589">
            <v>43041</v>
          </cell>
        </row>
        <row r="6593">
          <cell r="P6593" t="str">
            <v>商業施設</v>
          </cell>
        </row>
        <row r="6725">
          <cell r="AD6725">
            <v>0</v>
          </cell>
        </row>
        <row r="6908">
          <cell r="AD6908">
            <v>54787220</v>
          </cell>
        </row>
        <row r="6909">
          <cell r="AD6909">
            <v>14679002</v>
          </cell>
        </row>
        <row r="6911">
          <cell r="AD6911">
            <v>3116356</v>
          </cell>
        </row>
        <row r="6913">
          <cell r="AD6913">
            <v>10030323</v>
          </cell>
        </row>
        <row r="6914">
          <cell r="AD6914">
            <v>7597000</v>
          </cell>
        </row>
        <row r="6915">
          <cell r="AD6915">
            <v>300000</v>
          </cell>
        </row>
        <row r="6916">
          <cell r="AD6916">
            <v>7445135</v>
          </cell>
        </row>
        <row r="6917">
          <cell r="AD6917">
            <v>101784</v>
          </cell>
        </row>
        <row r="6918">
          <cell r="AD6918">
            <v>362556</v>
          </cell>
        </row>
        <row r="6919">
          <cell r="AD6919">
            <v>245895</v>
          </cell>
        </row>
        <row r="6920">
          <cell r="AD6920">
            <v>10090698</v>
          </cell>
        </row>
        <row r="6928">
          <cell r="P6928" t="str">
            <v>Rd-01</v>
          </cell>
        </row>
        <row r="6930">
          <cell r="P6930" t="str">
            <v>T's garden高円寺</v>
          </cell>
        </row>
        <row r="6931">
          <cell r="P6931">
            <v>41971</v>
          </cell>
        </row>
        <row r="6935">
          <cell r="P6935" t="str">
            <v>住宅</v>
          </cell>
        </row>
        <row r="7067">
          <cell r="AD7067">
            <v>918864</v>
          </cell>
        </row>
        <row r="7250">
          <cell r="AD7250">
            <v>51015248</v>
          </cell>
        </row>
        <row r="7251">
          <cell r="AD7251">
            <v>4541500</v>
          </cell>
        </row>
        <row r="7253">
          <cell r="AD7253">
            <v>3010316</v>
          </cell>
        </row>
        <row r="7255">
          <cell r="AD7255">
            <v>5172196</v>
          </cell>
        </row>
        <row r="7256">
          <cell r="AD7256">
            <v>2296335</v>
          </cell>
        </row>
        <row r="7257">
          <cell r="AD7257">
            <v>300000</v>
          </cell>
        </row>
        <row r="7258">
          <cell r="AD7258">
            <v>419555</v>
          </cell>
        </row>
        <row r="7259">
          <cell r="AD7259">
            <v>53434</v>
          </cell>
        </row>
        <row r="7260">
          <cell r="AD7260">
            <v>680912</v>
          </cell>
        </row>
        <row r="7261">
          <cell r="AD7261">
            <v>347856</v>
          </cell>
        </row>
        <row r="7262">
          <cell r="AD7262">
            <v>5876344</v>
          </cell>
        </row>
        <row r="7270">
          <cell r="P7270" t="str">
            <v>Rd-02</v>
          </cell>
        </row>
        <row r="7272">
          <cell r="P7272" t="str">
            <v>ライブ赤羽</v>
          </cell>
        </row>
        <row r="7273">
          <cell r="P7273">
            <v>41971</v>
          </cell>
        </row>
        <row r="7277">
          <cell r="P7277" t="str">
            <v>住宅</v>
          </cell>
        </row>
        <row r="7409">
          <cell r="AD7409">
            <v>589160</v>
          </cell>
        </row>
        <row r="7592">
          <cell r="AD7592">
            <v>52904935</v>
          </cell>
        </row>
        <row r="7593">
          <cell r="AD7593">
            <v>2429926</v>
          </cell>
        </row>
        <row r="7595">
          <cell r="AD7595">
            <v>3349932</v>
          </cell>
        </row>
        <row r="7597">
          <cell r="AD7597">
            <v>5285709</v>
          </cell>
        </row>
        <row r="7598">
          <cell r="AD7598">
            <v>3899875</v>
          </cell>
        </row>
        <row r="7599">
          <cell r="AD7599">
            <v>300000</v>
          </cell>
        </row>
        <row r="7600">
          <cell r="AD7600">
            <v>661217</v>
          </cell>
        </row>
        <row r="7601">
          <cell r="AD7601">
            <v>96052</v>
          </cell>
        </row>
        <row r="7602">
          <cell r="AD7602">
            <v>1414095</v>
          </cell>
        </row>
        <row r="7603">
          <cell r="AD7603">
            <v>157773</v>
          </cell>
        </row>
        <row r="7604">
          <cell r="AD7604">
            <v>4008832</v>
          </cell>
        </row>
        <row r="7612">
          <cell r="P7612" t="str">
            <v>Rd-03</v>
          </cell>
        </row>
        <row r="7614">
          <cell r="P7614" t="str">
            <v>月光町アパートメント</v>
          </cell>
        </row>
        <row r="7615">
          <cell r="P7615">
            <v>41971</v>
          </cell>
        </row>
        <row r="7619">
          <cell r="P7619" t="str">
            <v>住宅</v>
          </cell>
        </row>
        <row r="7751">
          <cell r="AD7751">
            <v>6624302</v>
          </cell>
        </row>
        <row r="7934">
          <cell r="AD7934">
            <v>35937645</v>
          </cell>
        </row>
        <row r="7935">
          <cell r="AD7935">
            <v>1199544</v>
          </cell>
        </row>
        <row r="7937">
          <cell r="AD7937">
            <v>2112112</v>
          </cell>
        </row>
        <row r="7939">
          <cell r="AD7939">
            <v>3408535</v>
          </cell>
        </row>
        <row r="7940">
          <cell r="AD7940">
            <v>2231450</v>
          </cell>
        </row>
        <row r="7941">
          <cell r="AD7941">
            <v>300000</v>
          </cell>
        </row>
        <row r="7942">
          <cell r="AD7942">
            <v>373694</v>
          </cell>
        </row>
        <row r="7943">
          <cell r="AD7943">
            <v>40597</v>
          </cell>
        </row>
        <row r="7944">
          <cell r="AD7944">
            <v>427273</v>
          </cell>
        </row>
        <row r="7945">
          <cell r="AD7945">
            <v>262200</v>
          </cell>
        </row>
        <row r="7946">
          <cell r="AD7946">
            <v>3888536</v>
          </cell>
        </row>
        <row r="7954">
          <cell r="P7954" t="str">
            <v>Rd-04</v>
          </cell>
        </row>
        <row r="7956">
          <cell r="P7956" t="str">
            <v>T's garden川崎大師</v>
          </cell>
        </row>
        <row r="7957">
          <cell r="P7957">
            <v>41971</v>
          </cell>
        </row>
        <row r="7961">
          <cell r="P7961" t="str">
            <v>住宅</v>
          </cell>
        </row>
        <row r="8093">
          <cell r="AD8093">
            <v>808100</v>
          </cell>
        </row>
        <row r="8276">
          <cell r="AD8276">
            <v>35629908</v>
          </cell>
        </row>
        <row r="8277">
          <cell r="AD8277">
            <v>2144290</v>
          </cell>
        </row>
        <row r="8279">
          <cell r="AD8279">
            <v>1935386</v>
          </cell>
        </row>
        <row r="8281">
          <cell r="AD8281">
            <v>2829262</v>
          </cell>
        </row>
        <row r="8282">
          <cell r="AD8282">
            <v>1867785</v>
          </cell>
        </row>
        <row r="8283">
          <cell r="AD8283">
            <v>300000</v>
          </cell>
        </row>
        <row r="8284">
          <cell r="AD8284">
            <v>226963</v>
          </cell>
        </row>
        <row r="8285">
          <cell r="AD8285">
            <v>47398</v>
          </cell>
        </row>
        <row r="8286">
          <cell r="AD8286">
            <v>451367</v>
          </cell>
        </row>
        <row r="8287">
          <cell r="AD8287">
            <v>237755</v>
          </cell>
        </row>
        <row r="8288">
          <cell r="AD8288">
            <v>5225898</v>
          </cell>
        </row>
        <row r="8296">
          <cell r="P8296" t="str">
            <v>Rd-05</v>
          </cell>
        </row>
        <row r="8298">
          <cell r="P8298" t="str">
            <v>アビタート蒲田</v>
          </cell>
        </row>
        <row r="8299">
          <cell r="P8299">
            <v>41971</v>
          </cell>
        </row>
        <row r="8303">
          <cell r="P8303" t="str">
            <v>住宅</v>
          </cell>
        </row>
        <row r="8435">
          <cell r="AD8435">
            <v>1291600</v>
          </cell>
        </row>
        <row r="8618">
          <cell r="AD8618">
            <v>29032414</v>
          </cell>
        </row>
        <row r="8619">
          <cell r="AD8619">
            <v>1692255</v>
          </cell>
        </row>
        <row r="8621">
          <cell r="AD8621">
            <v>1535518</v>
          </cell>
        </row>
        <row r="8623">
          <cell r="AD8623">
            <v>2869804</v>
          </cell>
        </row>
        <row r="8624">
          <cell r="AD8624">
            <v>2591584</v>
          </cell>
        </row>
        <row r="8625">
          <cell r="AD8625">
            <v>300000</v>
          </cell>
        </row>
        <row r="8626">
          <cell r="AD8626">
            <v>570903</v>
          </cell>
        </row>
        <row r="8627">
          <cell r="AD8627">
            <v>43638</v>
          </cell>
        </row>
        <row r="8628">
          <cell r="AD8628">
            <v>554547</v>
          </cell>
        </row>
        <row r="8629">
          <cell r="AD8629">
            <v>8400</v>
          </cell>
        </row>
        <row r="8630">
          <cell r="AD8630">
            <v>3611404</v>
          </cell>
        </row>
        <row r="8638">
          <cell r="P8638" t="str">
            <v>Rd-06</v>
          </cell>
        </row>
        <row r="8640">
          <cell r="P8640" t="str">
            <v>マーランドファイブ</v>
          </cell>
        </row>
        <row r="8641">
          <cell r="P8641">
            <v>41971</v>
          </cell>
        </row>
        <row r="8643">
          <cell r="P8643">
            <v>43419</v>
          </cell>
        </row>
        <row r="8645">
          <cell r="P8645" t="str">
            <v>住宅</v>
          </cell>
        </row>
        <row r="8777">
          <cell r="AD8777">
            <v>0</v>
          </cell>
        </row>
        <row r="8980">
          <cell r="P8980" t="str">
            <v>Rd-07</v>
          </cell>
        </row>
        <row r="8982">
          <cell r="P8982" t="str">
            <v>アブニール白妙</v>
          </cell>
        </row>
        <row r="8983">
          <cell r="P8983">
            <v>41971</v>
          </cell>
        </row>
        <row r="8987">
          <cell r="P8987" t="str">
            <v>住宅</v>
          </cell>
        </row>
        <row r="9119">
          <cell r="AD9119">
            <v>2946870</v>
          </cell>
        </row>
        <row r="9302">
          <cell r="AD9302">
            <v>33125024</v>
          </cell>
        </row>
        <row r="9303">
          <cell r="AD9303">
            <v>1194701</v>
          </cell>
        </row>
        <row r="9305">
          <cell r="AD9305">
            <v>2053122</v>
          </cell>
        </row>
        <row r="9307">
          <cell r="AD9307">
            <v>2688923</v>
          </cell>
        </row>
        <row r="9308">
          <cell r="AD9308">
            <v>1730188</v>
          </cell>
        </row>
        <row r="9309">
          <cell r="AD9309">
            <v>300000</v>
          </cell>
        </row>
        <row r="9310">
          <cell r="AD9310">
            <v>694829</v>
          </cell>
        </row>
        <row r="9311">
          <cell r="AD9311">
            <v>60265</v>
          </cell>
        </row>
        <row r="9312">
          <cell r="AD9312">
            <v>2437277</v>
          </cell>
        </row>
        <row r="9313">
          <cell r="AD9313">
            <v>211066</v>
          </cell>
        </row>
        <row r="9314">
          <cell r="AD9314">
            <v>6554504</v>
          </cell>
        </row>
        <row r="9322">
          <cell r="P9322" t="str">
            <v>Rd-08</v>
          </cell>
        </row>
        <row r="9324">
          <cell r="P9324" t="str">
            <v>ドミトリー原町田</v>
          </cell>
        </row>
        <row r="9325">
          <cell r="P9325">
            <v>41971</v>
          </cell>
        </row>
        <row r="9329">
          <cell r="P9329" t="str">
            <v>住宅</v>
          </cell>
        </row>
        <row r="9461">
          <cell r="AD9461">
            <v>204000</v>
          </cell>
        </row>
        <row r="9644">
          <cell r="AD9644">
            <v>29356461</v>
          </cell>
        </row>
        <row r="9645">
          <cell r="AD9645">
            <v>1646714</v>
          </cell>
        </row>
        <row r="9647">
          <cell r="AD9647">
            <v>2370016</v>
          </cell>
        </row>
        <row r="9649">
          <cell r="AD9649">
            <v>2794422</v>
          </cell>
        </row>
        <row r="9650">
          <cell r="AD9650">
            <v>3969142</v>
          </cell>
        </row>
        <row r="9651">
          <cell r="AD9651">
            <v>300000</v>
          </cell>
        </row>
        <row r="9652">
          <cell r="AD9652">
            <v>586972</v>
          </cell>
        </row>
        <row r="9653">
          <cell r="AD9653">
            <v>56769</v>
          </cell>
        </row>
        <row r="9654">
          <cell r="AD9654">
            <v>2206370</v>
          </cell>
        </row>
        <row r="9655">
          <cell r="AD9655">
            <v>224710</v>
          </cell>
        </row>
        <row r="9656">
          <cell r="AD9656">
            <v>6389633</v>
          </cell>
        </row>
        <row r="9664">
          <cell r="P9664" t="str">
            <v>Rd-09</v>
          </cell>
        </row>
        <row r="9666">
          <cell r="P9666" t="str">
            <v>SEA SCAPE千葉みなと</v>
          </cell>
        </row>
        <row r="9667">
          <cell r="P9667">
            <v>42325</v>
          </cell>
        </row>
        <row r="9671">
          <cell r="P9671" t="str">
            <v>住宅</v>
          </cell>
        </row>
        <row r="9803">
          <cell r="AD9803">
            <v>571000</v>
          </cell>
        </row>
        <row r="9986">
          <cell r="AD9986">
            <v>109585489</v>
          </cell>
        </row>
        <row r="9987">
          <cell r="AD9987">
            <v>14573983</v>
          </cell>
        </row>
        <row r="9989">
          <cell r="AD9989">
            <v>9032948</v>
          </cell>
        </row>
        <row r="9991">
          <cell r="AD9991">
            <v>10041026</v>
          </cell>
        </row>
        <row r="9992">
          <cell r="AD9992">
            <v>7462415</v>
          </cell>
        </row>
        <row r="9993">
          <cell r="AD9993">
            <v>300000</v>
          </cell>
        </row>
        <row r="9994">
          <cell r="AD9994">
            <v>9250959</v>
          </cell>
        </row>
        <row r="9995">
          <cell r="AD9995">
            <v>199906</v>
          </cell>
        </row>
        <row r="9996">
          <cell r="AD9996">
            <v>3514499</v>
          </cell>
        </row>
        <row r="9997">
          <cell r="AD9997">
            <v>590519</v>
          </cell>
        </row>
        <row r="9998">
          <cell r="AD9998">
            <v>24104849</v>
          </cell>
        </row>
        <row r="10006">
          <cell r="P10006" t="str">
            <v>Rd-10</v>
          </cell>
        </row>
        <row r="10008">
          <cell r="P10008" t="str">
            <v>プライムガーデン</v>
          </cell>
        </row>
        <row r="10009">
          <cell r="P10009">
            <v>42676</v>
          </cell>
        </row>
        <row r="10011">
          <cell r="P10011">
            <v>44286</v>
          </cell>
        </row>
        <row r="10013">
          <cell r="P10013" t="str">
            <v>住宅</v>
          </cell>
        </row>
        <row r="10145">
          <cell r="AD10145">
            <v>1231799</v>
          </cell>
        </row>
        <row r="10328">
          <cell r="AD10328">
            <v>26641958</v>
          </cell>
        </row>
        <row r="10329">
          <cell r="AD10329">
            <v>357649</v>
          </cell>
        </row>
        <row r="10331">
          <cell r="AD10331">
            <v>7189980</v>
          </cell>
        </row>
        <row r="10333">
          <cell r="AD10333">
            <v>3218784</v>
          </cell>
        </row>
        <row r="10334">
          <cell r="AD10334">
            <v>506300</v>
          </cell>
        </row>
        <row r="10335">
          <cell r="AD10335">
            <v>246986</v>
          </cell>
        </row>
        <row r="10336">
          <cell r="AD10336">
            <v>371698</v>
          </cell>
        </row>
        <row r="10337">
          <cell r="AD10337">
            <v>88759</v>
          </cell>
        </row>
        <row r="10339">
          <cell r="AD10339">
            <v>322600</v>
          </cell>
        </row>
        <row r="10340">
          <cell r="AD10340">
            <v>3504214</v>
          </cell>
        </row>
        <row r="10348">
          <cell r="P10348" t="str">
            <v>Rd-11</v>
          </cell>
        </row>
        <row r="10350">
          <cell r="P10350" t="str">
            <v>T's garden新小岩</v>
          </cell>
        </row>
        <row r="10351">
          <cell r="P10351">
            <v>42676</v>
          </cell>
        </row>
        <row r="10355">
          <cell r="P10355" t="str">
            <v>住宅</v>
          </cell>
        </row>
        <row r="10487">
          <cell r="AD10487">
            <v>775666</v>
          </cell>
        </row>
        <row r="10670">
          <cell r="AD10670">
            <v>24498299</v>
          </cell>
        </row>
        <row r="10671">
          <cell r="AD10671">
            <v>1696899</v>
          </cell>
        </row>
        <row r="10673">
          <cell r="AD10673">
            <v>1440196</v>
          </cell>
        </row>
        <row r="10675">
          <cell r="AD10675">
            <v>2724153</v>
          </cell>
        </row>
        <row r="10676">
          <cell r="AD10676">
            <v>1184980</v>
          </cell>
        </row>
        <row r="10677">
          <cell r="AD10677">
            <v>300000</v>
          </cell>
        </row>
        <row r="10678">
          <cell r="AD10678">
            <v>500575</v>
          </cell>
        </row>
        <row r="10679">
          <cell r="AD10679">
            <v>43949</v>
          </cell>
        </row>
        <row r="10680">
          <cell r="AD10680">
            <v>116364</v>
          </cell>
        </row>
        <row r="10681">
          <cell r="AD10681">
            <v>24500</v>
          </cell>
        </row>
        <row r="10682">
          <cell r="AD10682">
            <v>2904699</v>
          </cell>
        </row>
        <row r="10690">
          <cell r="P10690" t="str">
            <v>Rd-12</v>
          </cell>
        </row>
        <row r="10692">
          <cell r="P10692" t="str">
            <v>ツイン・アベニュー</v>
          </cell>
        </row>
        <row r="10693">
          <cell r="P10693">
            <v>43041</v>
          </cell>
        </row>
        <row r="10697">
          <cell r="P10697" t="str">
            <v>住宅</v>
          </cell>
        </row>
        <row r="10829">
          <cell r="AD10829">
            <v>2246050</v>
          </cell>
        </row>
        <row r="11012">
          <cell r="AD11012">
            <v>62739534</v>
          </cell>
        </row>
        <row r="11013">
          <cell r="AD11013">
            <v>1790347</v>
          </cell>
        </row>
        <row r="11015">
          <cell r="AD11015">
            <v>4520500</v>
          </cell>
        </row>
        <row r="11017">
          <cell r="AD11017">
            <v>3832998</v>
          </cell>
        </row>
        <row r="11018">
          <cell r="AD11018">
            <v>4724400</v>
          </cell>
        </row>
        <row r="11019">
          <cell r="AD11019">
            <v>300000</v>
          </cell>
        </row>
        <row r="11020">
          <cell r="AD11020">
            <v>652411</v>
          </cell>
        </row>
        <row r="11021">
          <cell r="AD11021">
            <v>103369</v>
          </cell>
        </row>
        <row r="11022">
          <cell r="AD11022">
            <v>321819</v>
          </cell>
        </row>
        <row r="11023">
          <cell r="AD11023">
            <v>20500</v>
          </cell>
        </row>
        <row r="11024">
          <cell r="AD11024">
            <v>4233837</v>
          </cell>
        </row>
        <row r="11032">
          <cell r="P11032" t="str">
            <v>Rd-13</v>
          </cell>
        </row>
        <row r="11034">
          <cell r="P11034" t="str">
            <v>マイルストン東久留米</v>
          </cell>
        </row>
        <row r="11035">
          <cell r="P11035">
            <v>43041</v>
          </cell>
        </row>
        <row r="11039">
          <cell r="P11039" t="str">
            <v>住宅</v>
          </cell>
        </row>
        <row r="11171">
          <cell r="AD11171">
            <v>0</v>
          </cell>
        </row>
        <row r="11354">
          <cell r="AD11354">
            <v>58511808</v>
          </cell>
        </row>
        <row r="11355">
          <cell r="AD11355">
            <v>6998019</v>
          </cell>
        </row>
        <row r="11357">
          <cell r="AD11357">
            <v>2687152</v>
          </cell>
        </row>
        <row r="11359">
          <cell r="AD11359">
            <v>5517185</v>
          </cell>
        </row>
        <row r="11360">
          <cell r="AD11360">
            <v>6761607</v>
          </cell>
        </row>
        <row r="11361">
          <cell r="AD11361">
            <v>300000</v>
          </cell>
        </row>
        <row r="11362">
          <cell r="AD11362">
            <v>3591967</v>
          </cell>
        </row>
        <row r="11363">
          <cell r="AD11363">
            <v>99292</v>
          </cell>
        </row>
        <row r="11364">
          <cell r="AD11364">
            <v>3060471</v>
          </cell>
        </row>
        <row r="11365">
          <cell r="AD11365">
            <v>371190</v>
          </cell>
        </row>
        <row r="11366">
          <cell r="AD11366">
            <v>8202010</v>
          </cell>
        </row>
        <row r="11374">
          <cell r="P11374" t="str">
            <v>Rd-14</v>
          </cell>
        </row>
        <row r="11376">
          <cell r="P11376" t="str">
            <v>ルミエール3番館</v>
          </cell>
        </row>
        <row r="11377">
          <cell r="P11377">
            <v>43041</v>
          </cell>
        </row>
        <row r="11381">
          <cell r="P11381" t="str">
            <v>住宅</v>
          </cell>
        </row>
        <row r="11513">
          <cell r="AD11513">
            <v>4443382</v>
          </cell>
        </row>
        <row r="11696">
          <cell r="AD11696">
            <v>57403692</v>
          </cell>
        </row>
        <row r="11697">
          <cell r="AD11697">
            <v>2305901</v>
          </cell>
        </row>
        <row r="11699">
          <cell r="AD11699">
            <v>4069448</v>
          </cell>
        </row>
        <row r="11701">
          <cell r="AD11701">
            <v>4338289</v>
          </cell>
        </row>
        <row r="11702">
          <cell r="AD11702">
            <v>5139110</v>
          </cell>
        </row>
        <row r="11703">
          <cell r="AD11703">
            <v>300000</v>
          </cell>
        </row>
        <row r="11704">
          <cell r="AD11704">
            <v>470404</v>
          </cell>
        </row>
        <row r="11705">
          <cell r="AD11705">
            <v>124664</v>
          </cell>
        </row>
        <row r="11706">
          <cell r="AD11706">
            <v>1213186</v>
          </cell>
        </row>
        <row r="11707">
          <cell r="AD11707">
            <v>95214</v>
          </cell>
        </row>
        <row r="11708">
          <cell r="AD11708">
            <v>6789249</v>
          </cell>
        </row>
        <row r="11716">
          <cell r="P11716" t="str">
            <v>Rd-15</v>
          </cell>
        </row>
        <row r="11718">
          <cell r="P11718" t="str">
            <v>T's garden西船橋</v>
          </cell>
        </row>
        <row r="11719">
          <cell r="P11719">
            <v>43041</v>
          </cell>
        </row>
        <row r="11723">
          <cell r="P11723" t="str">
            <v>住宅</v>
          </cell>
        </row>
        <row r="11855">
          <cell r="AD11855">
            <v>1653320</v>
          </cell>
        </row>
        <row r="12038">
          <cell r="AD12038">
            <v>32358196</v>
          </cell>
        </row>
        <row r="12039">
          <cell r="AD12039">
            <v>1610091</v>
          </cell>
        </row>
        <row r="12041">
          <cell r="AD12041">
            <v>2373016</v>
          </cell>
        </row>
        <row r="12043">
          <cell r="AD12043">
            <v>3291324</v>
          </cell>
        </row>
        <row r="12044">
          <cell r="AD12044">
            <v>2082345</v>
          </cell>
        </row>
        <row r="12045">
          <cell r="AD12045">
            <v>300000</v>
          </cell>
        </row>
        <row r="12046">
          <cell r="AD12046">
            <v>532377</v>
          </cell>
        </row>
        <row r="12047">
          <cell r="AD12047">
            <v>59981</v>
          </cell>
        </row>
        <row r="12048">
          <cell r="AD12048">
            <v>996366</v>
          </cell>
        </row>
        <row r="12049">
          <cell r="AD12049">
            <v>11400</v>
          </cell>
        </row>
        <row r="12050">
          <cell r="AD12050">
            <v>2810839</v>
          </cell>
        </row>
        <row r="12058">
          <cell r="P12058" t="str">
            <v>Rd-16</v>
          </cell>
        </row>
        <row r="12060">
          <cell r="P12060" t="str">
            <v>クエスト山手台</v>
          </cell>
        </row>
        <row r="12061">
          <cell r="P12061">
            <v>43041</v>
          </cell>
        </row>
        <row r="12065">
          <cell r="P12065" t="str">
            <v>住宅</v>
          </cell>
        </row>
        <row r="12197">
          <cell r="AD12197">
            <v>270000</v>
          </cell>
        </row>
        <row r="12380">
          <cell r="AD12380">
            <v>29186110</v>
          </cell>
        </row>
        <row r="12381">
          <cell r="AD12381">
            <v>343327</v>
          </cell>
        </row>
        <row r="12383">
          <cell r="AD12383">
            <v>1912000</v>
          </cell>
        </row>
        <row r="12385">
          <cell r="AD12385">
            <v>2921411</v>
          </cell>
        </row>
        <row r="12386">
          <cell r="AD12386">
            <v>1830044</v>
          </cell>
        </row>
        <row r="12387">
          <cell r="AD12387">
            <v>300000</v>
          </cell>
        </row>
        <row r="12388">
          <cell r="AD12388">
            <v>355960</v>
          </cell>
        </row>
        <row r="12389">
          <cell r="AD12389">
            <v>59724</v>
          </cell>
        </row>
        <row r="12390">
          <cell r="AD12390">
            <v>381820</v>
          </cell>
        </row>
        <row r="12391">
          <cell r="AD12391">
            <v>75800</v>
          </cell>
        </row>
        <row r="12392">
          <cell r="AD12392">
            <v>3272259</v>
          </cell>
        </row>
        <row r="12400">
          <cell r="P12400" t="str">
            <v>Rd-17</v>
          </cell>
        </row>
        <row r="12402">
          <cell r="P12402" t="str">
            <v>サンセール与野本町</v>
          </cell>
        </row>
        <row r="12403">
          <cell r="P12403">
            <v>43041</v>
          </cell>
        </row>
        <row r="12407">
          <cell r="P12407" t="str">
            <v>住宅</v>
          </cell>
        </row>
        <row r="12539">
          <cell r="AD12539">
            <v>0</v>
          </cell>
        </row>
        <row r="12722">
          <cell r="AD12722">
            <v>24043795</v>
          </cell>
        </row>
        <row r="12723">
          <cell r="AD12723">
            <v>1525140</v>
          </cell>
        </row>
        <row r="12725">
          <cell r="AD12725">
            <v>1653780</v>
          </cell>
        </row>
        <row r="12727">
          <cell r="AD12727">
            <v>2673257</v>
          </cell>
        </row>
        <row r="12728">
          <cell r="AD12728">
            <v>1986344</v>
          </cell>
        </row>
        <row r="12729">
          <cell r="AD12729">
            <v>300000</v>
          </cell>
        </row>
        <row r="12730">
          <cell r="AD12730">
            <v>442124</v>
          </cell>
        </row>
        <row r="12731">
          <cell r="AD12731">
            <v>41547</v>
          </cell>
        </row>
        <row r="12732">
          <cell r="AD12732">
            <v>576366</v>
          </cell>
        </row>
        <row r="12733">
          <cell r="AD12733">
            <v>606818</v>
          </cell>
        </row>
        <row r="12734">
          <cell r="AD12734">
            <v>1602990</v>
          </cell>
        </row>
        <row r="12742">
          <cell r="P12742" t="str">
            <v>Rd-18</v>
          </cell>
        </row>
        <row r="12744">
          <cell r="P12744" t="str">
            <v>Rising Place川崎二番館</v>
          </cell>
        </row>
        <row r="12745">
          <cell r="P12745">
            <v>43406</v>
          </cell>
        </row>
        <row r="12749">
          <cell r="P12749" t="str">
            <v>住宅</v>
          </cell>
        </row>
        <row r="12881">
          <cell r="AD12881">
            <v>0</v>
          </cell>
        </row>
        <row r="13064">
          <cell r="AD13064">
            <v>60711678</v>
          </cell>
        </row>
        <row r="13065">
          <cell r="AD13065">
            <v>4334800</v>
          </cell>
        </row>
        <row r="13067">
          <cell r="AD13067">
            <v>5081858</v>
          </cell>
        </row>
        <row r="13069">
          <cell r="AD13069">
            <v>5643996</v>
          </cell>
        </row>
        <row r="13070">
          <cell r="AD13070">
            <v>762550</v>
          </cell>
        </row>
        <row r="13071">
          <cell r="AD13071">
            <v>300000</v>
          </cell>
        </row>
        <row r="13072">
          <cell r="AD13072">
            <v>464621</v>
          </cell>
        </row>
        <row r="13073">
          <cell r="AD13073">
            <v>92693</v>
          </cell>
        </row>
        <row r="13074">
          <cell r="AD13074">
            <v>593640</v>
          </cell>
        </row>
        <row r="13075">
          <cell r="AD13075">
            <v>513300</v>
          </cell>
        </row>
        <row r="13076">
          <cell r="AD13076">
            <v>13956519</v>
          </cell>
        </row>
        <row r="13084">
          <cell r="P13084" t="str">
            <v>Rd-19</v>
          </cell>
        </row>
        <row r="13086">
          <cell r="P13086" t="str">
            <v>Jパレス桜台</v>
          </cell>
        </row>
        <row r="13087">
          <cell r="P13087">
            <v>43406</v>
          </cell>
        </row>
        <row r="13091">
          <cell r="P13091" t="str">
            <v>住宅</v>
          </cell>
        </row>
        <row r="13223">
          <cell r="AD13223">
            <v>528639</v>
          </cell>
        </row>
        <row r="13406">
          <cell r="AD13406">
            <v>36537152</v>
          </cell>
        </row>
        <row r="13407">
          <cell r="AD13407">
            <v>1400803</v>
          </cell>
        </row>
        <row r="13409">
          <cell r="AD13409">
            <v>2077284</v>
          </cell>
        </row>
        <row r="13411">
          <cell r="AD13411">
            <v>3652333</v>
          </cell>
        </row>
        <row r="13412">
          <cell r="AD13412">
            <v>160000</v>
          </cell>
        </row>
        <row r="13413">
          <cell r="AD13413">
            <v>300000</v>
          </cell>
        </row>
        <row r="13414">
          <cell r="AD13414">
            <v>592740</v>
          </cell>
        </row>
        <row r="13415">
          <cell r="AD13415">
            <v>58042</v>
          </cell>
        </row>
        <row r="13416">
          <cell r="AD13416">
            <v>119091</v>
          </cell>
        </row>
        <row r="13417">
          <cell r="AD13417">
            <v>40000</v>
          </cell>
        </row>
        <row r="13418">
          <cell r="AD13418">
            <v>2228829</v>
          </cell>
        </row>
        <row r="13426">
          <cell r="P13426" t="str">
            <v>Rd-20</v>
          </cell>
        </row>
        <row r="13428">
          <cell r="P13428" t="str">
            <v>ペルソナージュ横浜</v>
          </cell>
        </row>
        <row r="13429">
          <cell r="P13429">
            <v>43406</v>
          </cell>
        </row>
        <row r="13433">
          <cell r="P13433" t="str">
            <v>住宅</v>
          </cell>
        </row>
        <row r="13565">
          <cell r="AD13565">
            <v>1426000</v>
          </cell>
        </row>
        <row r="13748">
          <cell r="AD13748">
            <v>27326141</v>
          </cell>
        </row>
        <row r="13749">
          <cell r="AD13749">
            <v>3109048</v>
          </cell>
        </row>
        <row r="13751">
          <cell r="AD13751">
            <v>1601880</v>
          </cell>
        </row>
        <row r="13753">
          <cell r="AD13753">
            <v>2763387</v>
          </cell>
        </row>
        <row r="13754">
          <cell r="AD13754">
            <v>2392140</v>
          </cell>
        </row>
        <row r="13755">
          <cell r="AD13755">
            <v>300000</v>
          </cell>
        </row>
        <row r="13756">
          <cell r="AD13756">
            <v>1690420</v>
          </cell>
        </row>
        <row r="13757">
          <cell r="AD13757">
            <v>57065</v>
          </cell>
        </row>
        <row r="13758">
          <cell r="AD13758">
            <v>516366</v>
          </cell>
        </row>
        <row r="13759">
          <cell r="AD13759">
            <v>218600</v>
          </cell>
        </row>
        <row r="13760">
          <cell r="AD13760">
            <v>2773248</v>
          </cell>
        </row>
        <row r="13768">
          <cell r="P13768" t="str">
            <v>Rd-21</v>
          </cell>
        </row>
        <row r="13770">
          <cell r="P13770" t="str">
            <v>T's garden西八王子WEST</v>
          </cell>
        </row>
        <row r="13771">
          <cell r="P13771">
            <v>43406</v>
          </cell>
        </row>
        <row r="13775">
          <cell r="P13775" t="str">
            <v>住宅</v>
          </cell>
        </row>
        <row r="13907">
          <cell r="AD13907">
            <v>996350</v>
          </cell>
        </row>
        <row r="14090">
          <cell r="AD14090">
            <v>26056537</v>
          </cell>
        </row>
        <row r="14091">
          <cell r="AD14091">
            <v>515215</v>
          </cell>
        </row>
        <row r="14093">
          <cell r="AD14093">
            <v>1820460</v>
          </cell>
        </row>
        <row r="14095">
          <cell r="AD14095">
            <v>2351796</v>
          </cell>
        </row>
        <row r="14096">
          <cell r="AD14096">
            <v>1161000</v>
          </cell>
        </row>
        <row r="14097">
          <cell r="AD14097">
            <v>300000</v>
          </cell>
        </row>
        <row r="14098">
          <cell r="AD14098">
            <v>535027</v>
          </cell>
        </row>
        <row r="14099">
          <cell r="AD14099">
            <v>62727</v>
          </cell>
        </row>
        <row r="14100">
          <cell r="AD14100">
            <v>327275</v>
          </cell>
        </row>
        <row r="14101">
          <cell r="AD14101">
            <v>22200</v>
          </cell>
        </row>
        <row r="14102">
          <cell r="AD14102">
            <v>3814563</v>
          </cell>
        </row>
        <row r="14110">
          <cell r="P14110" t="str">
            <v>Rd-22</v>
          </cell>
        </row>
        <row r="14112">
          <cell r="P14112" t="str">
            <v>T's garden大島</v>
          </cell>
        </row>
        <row r="14113">
          <cell r="P14113">
            <v>43609</v>
          </cell>
        </row>
        <row r="14117">
          <cell r="P14117" t="str">
            <v>住宅</v>
          </cell>
        </row>
        <row r="14249">
          <cell r="AD14249">
            <v>2422535</v>
          </cell>
        </row>
        <row r="14432">
          <cell r="AD14432">
            <v>39972458</v>
          </cell>
        </row>
        <row r="14433">
          <cell r="AD14433">
            <v>2229726</v>
          </cell>
        </row>
        <row r="14435">
          <cell r="AD14435">
            <v>1616846</v>
          </cell>
        </row>
        <row r="14437">
          <cell r="AD14437">
            <v>4107696</v>
          </cell>
        </row>
        <row r="14438">
          <cell r="AD14438">
            <v>4791106</v>
          </cell>
        </row>
        <row r="14439">
          <cell r="AD14439">
            <v>300000</v>
          </cell>
        </row>
        <row r="14440">
          <cell r="AD14440">
            <v>542237</v>
          </cell>
        </row>
        <row r="14441">
          <cell r="AD14441">
            <v>70899</v>
          </cell>
        </row>
        <row r="14442">
          <cell r="AD14442">
            <v>774094</v>
          </cell>
        </row>
        <row r="14443">
          <cell r="AD14443">
            <v>2161700</v>
          </cell>
        </row>
        <row r="14444">
          <cell r="AD14444">
            <v>3890800</v>
          </cell>
        </row>
        <row r="14452">
          <cell r="P14452" t="str">
            <v>Rd-23</v>
          </cell>
        </row>
        <row r="14454">
          <cell r="P14454" t="str">
            <v>T's garden北柏</v>
          </cell>
        </row>
        <row r="14455">
          <cell r="P14455">
            <v>43801</v>
          </cell>
        </row>
        <row r="14459">
          <cell r="P14459" t="str">
            <v>住宅</v>
          </cell>
        </row>
        <row r="14591">
          <cell r="AD14591">
            <v>2386456</v>
          </cell>
        </row>
        <row r="14774">
          <cell r="AD14774">
            <v>101985870</v>
          </cell>
        </row>
        <row r="14775">
          <cell r="AD14775">
            <v>14667098</v>
          </cell>
        </row>
        <row r="14777">
          <cell r="AD14777">
            <v>8794558</v>
          </cell>
        </row>
        <row r="14779">
          <cell r="AD14779">
            <v>9992974</v>
          </cell>
        </row>
        <row r="14780">
          <cell r="AD14780">
            <v>7349745</v>
          </cell>
        </row>
        <row r="14781">
          <cell r="AD14781">
            <v>300000</v>
          </cell>
        </row>
        <row r="14782">
          <cell r="AD14782">
            <v>10361641</v>
          </cell>
        </row>
        <row r="14783">
          <cell r="AD14783">
            <v>315341</v>
          </cell>
        </row>
        <row r="14784">
          <cell r="AD14784">
            <v>2019553</v>
          </cell>
        </row>
        <row r="14785">
          <cell r="AD14785">
            <v>263063</v>
          </cell>
        </row>
        <row r="14786">
          <cell r="AD14786">
            <v>18784145</v>
          </cell>
        </row>
        <row r="14794">
          <cell r="P14794" t="str">
            <v>Rd-24</v>
          </cell>
        </row>
        <row r="14796">
          <cell r="P14796" t="str">
            <v>センチュリー浦和</v>
          </cell>
        </row>
        <row r="14797">
          <cell r="P14797">
            <v>43774</v>
          </cell>
        </row>
        <row r="14801">
          <cell r="P14801" t="str">
            <v>住宅</v>
          </cell>
        </row>
        <row r="14933">
          <cell r="AD14933">
            <v>3582475</v>
          </cell>
        </row>
        <row r="15116">
          <cell r="AD15116">
            <v>38731094</v>
          </cell>
        </row>
        <row r="15117">
          <cell r="AD15117">
            <v>1518153</v>
          </cell>
        </row>
        <row r="15119">
          <cell r="AD15119">
            <v>2384290</v>
          </cell>
        </row>
        <row r="15121">
          <cell r="AD15121">
            <v>3844325</v>
          </cell>
        </row>
        <row r="15122">
          <cell r="AD15122">
            <v>4240575</v>
          </cell>
        </row>
        <row r="15123">
          <cell r="AD15123">
            <v>300000</v>
          </cell>
        </row>
        <row r="15124">
          <cell r="AD15124">
            <v>383141</v>
          </cell>
        </row>
        <row r="15125">
          <cell r="AD15125">
            <v>90198</v>
          </cell>
        </row>
        <row r="15126">
          <cell r="AD15126">
            <v>854549</v>
          </cell>
        </row>
        <row r="15127">
          <cell r="AD15127">
            <v>34000</v>
          </cell>
        </row>
        <row r="15128">
          <cell r="AD15128">
            <v>4398213</v>
          </cell>
        </row>
        <row r="15136">
          <cell r="P15136" t="str">
            <v>Rd-25</v>
          </cell>
        </row>
        <row r="15138">
          <cell r="P15138" t="str">
            <v>T's garden永山</v>
          </cell>
        </row>
        <row r="15139">
          <cell r="P15139">
            <v>43774</v>
          </cell>
        </row>
        <row r="15143">
          <cell r="P15143" t="str">
            <v>住宅</v>
          </cell>
        </row>
        <row r="15275">
          <cell r="AD15275">
            <v>148399</v>
          </cell>
        </row>
        <row r="15458">
          <cell r="AD15458">
            <v>36560659</v>
          </cell>
        </row>
        <row r="15459">
          <cell r="AD15459">
            <v>110030</v>
          </cell>
        </row>
        <row r="15461">
          <cell r="AD15461">
            <v>3039816</v>
          </cell>
        </row>
        <row r="15463">
          <cell r="AD15463">
            <v>4728599</v>
          </cell>
        </row>
        <row r="15464">
          <cell r="AD15464">
            <v>4478500</v>
          </cell>
        </row>
        <row r="15465">
          <cell r="AD15465">
            <v>300000</v>
          </cell>
        </row>
        <row r="15466">
          <cell r="AD15466">
            <v>929748</v>
          </cell>
        </row>
        <row r="15467">
          <cell r="AD15467">
            <v>110654</v>
          </cell>
        </row>
        <row r="15469">
          <cell r="AD15469">
            <v>37201</v>
          </cell>
        </row>
        <row r="15470">
          <cell r="AD15470">
            <v>4748331</v>
          </cell>
        </row>
        <row r="15478">
          <cell r="P15478" t="str">
            <v>Rd-26</v>
          </cell>
        </row>
        <row r="15480">
          <cell r="P15480" t="str">
            <v>グランドゥールふじみ野</v>
          </cell>
        </row>
        <row r="15481">
          <cell r="P15481">
            <v>43774</v>
          </cell>
        </row>
        <row r="15485">
          <cell r="P15485" t="str">
            <v>住宅</v>
          </cell>
        </row>
        <row r="15617">
          <cell r="AD15617">
            <v>1113000</v>
          </cell>
        </row>
        <row r="15800">
          <cell r="AD15800">
            <v>32144676</v>
          </cell>
        </row>
        <row r="15801">
          <cell r="AD15801">
            <v>1884101</v>
          </cell>
        </row>
        <row r="15803">
          <cell r="AD15803">
            <v>1790000</v>
          </cell>
        </row>
        <row r="15805">
          <cell r="AD15805">
            <v>3522303</v>
          </cell>
        </row>
        <row r="15806">
          <cell r="AD15806">
            <v>3506579</v>
          </cell>
        </row>
        <row r="15807">
          <cell r="AD15807">
            <v>300000</v>
          </cell>
        </row>
        <row r="15808">
          <cell r="AD15808">
            <v>353348</v>
          </cell>
        </row>
        <row r="15809">
          <cell r="AD15809">
            <v>54025</v>
          </cell>
        </row>
        <row r="15810">
          <cell r="AD15810">
            <v>1096370</v>
          </cell>
        </row>
        <row r="15811">
          <cell r="AD15811">
            <v>22500</v>
          </cell>
        </row>
        <row r="15812">
          <cell r="AD15812">
            <v>3082376</v>
          </cell>
        </row>
        <row r="15820">
          <cell r="P15820" t="str">
            <v>Rd-27</v>
          </cell>
        </row>
        <row r="15822">
          <cell r="P15822" t="str">
            <v>T's garden一橋学園</v>
          </cell>
        </row>
        <row r="15823">
          <cell r="P15823">
            <v>43774</v>
          </cell>
        </row>
        <row r="15827">
          <cell r="P15827" t="str">
            <v>住宅</v>
          </cell>
        </row>
        <row r="15959">
          <cell r="AD15959">
            <v>775990</v>
          </cell>
        </row>
        <row r="16142">
          <cell r="AD16142">
            <v>28885777</v>
          </cell>
        </row>
        <row r="16143">
          <cell r="AD16143">
            <v>413089</v>
          </cell>
        </row>
        <row r="16145">
          <cell r="AD16145">
            <v>1835574</v>
          </cell>
        </row>
        <row r="16147">
          <cell r="AD16147">
            <v>2507248</v>
          </cell>
        </row>
        <row r="16148">
          <cell r="AD16148">
            <v>5153490</v>
          </cell>
        </row>
        <row r="16149">
          <cell r="AD16149">
            <v>300000</v>
          </cell>
        </row>
        <row r="16150">
          <cell r="AD16150">
            <v>494333</v>
          </cell>
        </row>
        <row r="16151">
          <cell r="AD16151">
            <v>75616</v>
          </cell>
        </row>
        <row r="16152">
          <cell r="AD16152">
            <v>1153640</v>
          </cell>
        </row>
        <row r="16153">
          <cell r="AD16153">
            <v>171915</v>
          </cell>
        </row>
        <row r="16154">
          <cell r="AD16154">
            <v>2630570</v>
          </cell>
        </row>
        <row r="16162">
          <cell r="P16162" t="str">
            <v>Rd-28</v>
          </cell>
        </row>
        <row r="16164">
          <cell r="P16164" t="str">
            <v>T's garden蕨Ⅱ</v>
          </cell>
        </row>
        <row r="16165">
          <cell r="P16165">
            <v>43774</v>
          </cell>
        </row>
        <row r="16169">
          <cell r="P16169" t="str">
            <v>住宅</v>
          </cell>
        </row>
        <row r="16301">
          <cell r="AD16301">
            <v>916512</v>
          </cell>
        </row>
        <row r="16484">
          <cell r="AD16484">
            <v>30030437</v>
          </cell>
        </row>
        <row r="16485">
          <cell r="AD16485">
            <v>806707</v>
          </cell>
        </row>
        <row r="16487">
          <cell r="AD16487">
            <v>1852986</v>
          </cell>
        </row>
        <row r="16489">
          <cell r="AD16489">
            <v>3114001</v>
          </cell>
        </row>
        <row r="16490">
          <cell r="AD16490">
            <v>2466710</v>
          </cell>
        </row>
        <row r="16491">
          <cell r="AD16491">
            <v>300000</v>
          </cell>
        </row>
        <row r="16492">
          <cell r="AD16492">
            <v>273188</v>
          </cell>
        </row>
        <row r="16493">
          <cell r="AD16493">
            <v>72427</v>
          </cell>
        </row>
        <row r="16494">
          <cell r="AD16494">
            <v>301819</v>
          </cell>
        </row>
        <row r="16495">
          <cell r="AD16495">
            <v>34314</v>
          </cell>
        </row>
        <row r="16496">
          <cell r="AD16496">
            <v>2211176</v>
          </cell>
        </row>
        <row r="16504">
          <cell r="P16504" t="str">
            <v>Rd-29</v>
          </cell>
        </row>
        <row r="16506">
          <cell r="P16506" t="str">
            <v>T's garden蕨Ⅲ</v>
          </cell>
        </row>
        <row r="16507">
          <cell r="P16507">
            <v>43774</v>
          </cell>
        </row>
        <row r="16511">
          <cell r="P16511" t="str">
            <v>住宅</v>
          </cell>
        </row>
        <row r="16643">
          <cell r="AD16643">
            <v>132000</v>
          </cell>
        </row>
        <row r="16826">
          <cell r="AD16826">
            <v>26661026</v>
          </cell>
        </row>
        <row r="16827">
          <cell r="AD16827">
            <v>929671</v>
          </cell>
        </row>
        <row r="16829">
          <cell r="AD16829">
            <v>1701358</v>
          </cell>
        </row>
        <row r="16831">
          <cell r="AD16831">
            <v>2815590</v>
          </cell>
        </row>
        <row r="16832">
          <cell r="AD16832">
            <v>2374175</v>
          </cell>
        </row>
        <row r="16833">
          <cell r="AD16833">
            <v>300000</v>
          </cell>
        </row>
        <row r="16834">
          <cell r="AD16834">
            <v>316110</v>
          </cell>
        </row>
        <row r="16835">
          <cell r="AD16835">
            <v>61463</v>
          </cell>
        </row>
        <row r="16836">
          <cell r="AD16836">
            <v>287273</v>
          </cell>
        </row>
        <row r="16837">
          <cell r="AD16837">
            <v>34174</v>
          </cell>
        </row>
        <row r="16838">
          <cell r="AD16838">
            <v>1684359</v>
          </cell>
        </row>
        <row r="16846">
          <cell r="P16846" t="str">
            <v>Rd-30</v>
          </cell>
        </row>
        <row r="16848">
          <cell r="P16848" t="str">
            <v>T's garden柏</v>
          </cell>
        </row>
        <row r="16849">
          <cell r="P16849">
            <v>43774</v>
          </cell>
        </row>
        <row r="16853">
          <cell r="P16853" t="str">
            <v>住宅</v>
          </cell>
        </row>
        <row r="16985">
          <cell r="AD16985">
            <v>1024460</v>
          </cell>
        </row>
        <row r="17168">
          <cell r="AD17168">
            <v>26590715</v>
          </cell>
        </row>
        <row r="17169">
          <cell r="AD17169">
            <v>864000</v>
          </cell>
        </row>
        <row r="17171">
          <cell r="AD17171">
            <v>2076090</v>
          </cell>
        </row>
        <row r="17173">
          <cell r="AD17173">
            <v>3320198</v>
          </cell>
        </row>
        <row r="17174">
          <cell r="AD17174">
            <v>461500</v>
          </cell>
        </row>
        <row r="17175">
          <cell r="AD17175">
            <v>300000</v>
          </cell>
        </row>
        <row r="17176">
          <cell r="AD17176">
            <v>383116</v>
          </cell>
        </row>
        <row r="17177">
          <cell r="AD17177">
            <v>72254</v>
          </cell>
        </row>
        <row r="17178">
          <cell r="AD17178">
            <v>321819</v>
          </cell>
        </row>
        <row r="17179">
          <cell r="AD17179">
            <v>92700</v>
          </cell>
        </row>
        <row r="17180">
          <cell r="AD17180">
            <v>3515622</v>
          </cell>
        </row>
        <row r="17188">
          <cell r="P17188" t="str">
            <v>Rd-31</v>
          </cell>
        </row>
        <row r="17190">
          <cell r="P17190" t="str">
            <v>サンイング北松戸</v>
          </cell>
        </row>
        <row r="17191">
          <cell r="P17191">
            <v>43774</v>
          </cell>
        </row>
        <row r="17195">
          <cell r="P17195" t="str">
            <v>住宅</v>
          </cell>
        </row>
        <row r="17327">
          <cell r="AD17327">
            <v>376500</v>
          </cell>
        </row>
        <row r="17510">
          <cell r="AD17510">
            <v>17436671</v>
          </cell>
        </row>
        <row r="17511">
          <cell r="AD17511">
            <v>511202</v>
          </cell>
        </row>
        <row r="17513">
          <cell r="AD17513">
            <v>1050024</v>
          </cell>
        </row>
        <row r="17515">
          <cell r="AD17515">
            <v>1606500</v>
          </cell>
        </row>
        <row r="17516">
          <cell r="AD17516">
            <v>803579</v>
          </cell>
        </row>
        <row r="17517">
          <cell r="AD17517">
            <v>300000</v>
          </cell>
        </row>
        <row r="17518">
          <cell r="AD17518">
            <v>226701</v>
          </cell>
        </row>
        <row r="17519">
          <cell r="AD17519">
            <v>41369</v>
          </cell>
        </row>
        <row r="17520">
          <cell r="AD17520">
            <v>231820</v>
          </cell>
        </row>
        <row r="17521">
          <cell r="AD17521">
            <v>226700</v>
          </cell>
        </row>
        <row r="17522">
          <cell r="AD17522">
            <v>3150471</v>
          </cell>
        </row>
        <row r="17530">
          <cell r="P17530" t="str">
            <v>Rd-32</v>
          </cell>
        </row>
        <row r="17532">
          <cell r="P17532" t="str">
            <v>T's garden田無</v>
          </cell>
        </row>
        <row r="17533">
          <cell r="P17533">
            <v>43774</v>
          </cell>
        </row>
        <row r="17537">
          <cell r="P17537" t="str">
            <v>住宅</v>
          </cell>
        </row>
        <row r="17669">
          <cell r="AD17669">
            <v>380274</v>
          </cell>
        </row>
        <row r="17852">
          <cell r="AD17852">
            <v>14728709</v>
          </cell>
        </row>
        <row r="17853">
          <cell r="AD17853">
            <v>280652</v>
          </cell>
        </row>
        <row r="17855">
          <cell r="AD17855">
            <v>1060342</v>
          </cell>
        </row>
        <row r="17857">
          <cell r="AD17857">
            <v>2154000</v>
          </cell>
        </row>
        <row r="17858">
          <cell r="AD17858">
            <v>579980</v>
          </cell>
        </row>
        <row r="17859">
          <cell r="AD17859">
            <v>300000</v>
          </cell>
        </row>
        <row r="17860">
          <cell r="AD17860">
            <v>190617</v>
          </cell>
        </row>
        <row r="17861">
          <cell r="AD17861">
            <v>39438</v>
          </cell>
        </row>
        <row r="17862">
          <cell r="AD17862">
            <v>407273</v>
          </cell>
        </row>
        <row r="17863">
          <cell r="AD17863">
            <v>20833</v>
          </cell>
        </row>
        <row r="17864">
          <cell r="AD17864">
            <v>2149612</v>
          </cell>
        </row>
        <row r="17872">
          <cell r="P17872" t="str">
            <v>Rd-33</v>
          </cell>
        </row>
        <row r="17874">
          <cell r="P17874" t="str">
            <v>T's gardenセンター南</v>
          </cell>
        </row>
        <row r="17875">
          <cell r="P17875">
            <v>44182</v>
          </cell>
        </row>
        <row r="17879">
          <cell r="P17879" t="str">
            <v>住宅</v>
          </cell>
        </row>
        <row r="18011">
          <cell r="AD18011">
            <v>1198350</v>
          </cell>
        </row>
        <row r="18194">
          <cell r="AD18194">
            <v>27682032</v>
          </cell>
        </row>
        <row r="18195">
          <cell r="AD18195">
            <v>744801</v>
          </cell>
        </row>
        <row r="18197">
          <cell r="AD18197">
            <v>1298769</v>
          </cell>
        </row>
        <row r="18199">
          <cell r="AD18199">
            <v>2764906</v>
          </cell>
        </row>
        <row r="18200">
          <cell r="AD18200">
            <v>875338</v>
          </cell>
        </row>
        <row r="18201">
          <cell r="AD18201">
            <v>225616</v>
          </cell>
        </row>
        <row r="18202">
          <cell r="AD18202">
            <v>407059</v>
          </cell>
        </row>
        <row r="18203">
          <cell r="AD18203">
            <v>42576</v>
          </cell>
        </row>
        <row r="18204">
          <cell r="AD18204">
            <v>1529095</v>
          </cell>
        </row>
        <row r="18205">
          <cell r="AD18205">
            <v>179180</v>
          </cell>
        </row>
        <row r="18206">
          <cell r="AD18206">
            <v>3586321</v>
          </cell>
        </row>
        <row r="18214">
          <cell r="P18214" t="str">
            <v>Rd-34</v>
          </cell>
        </row>
        <row r="18216">
          <cell r="P18216" t="str">
            <v>ブールヴァル舞岡</v>
          </cell>
        </row>
        <row r="18217">
          <cell r="P18217">
            <v>44182</v>
          </cell>
        </row>
        <row r="18221">
          <cell r="P18221" t="str">
            <v>住宅</v>
          </cell>
        </row>
        <row r="18353">
          <cell r="AD18353">
            <v>814716</v>
          </cell>
        </row>
        <row r="18536">
          <cell r="AD18536">
            <v>24094364</v>
          </cell>
        </row>
        <row r="18537">
          <cell r="AD18537">
            <v>939113</v>
          </cell>
        </row>
        <row r="18539">
          <cell r="AD18539">
            <v>1290426</v>
          </cell>
        </row>
        <row r="18541">
          <cell r="AD18541">
            <v>2469711</v>
          </cell>
        </row>
        <row r="18542">
          <cell r="AD18542">
            <v>1751490</v>
          </cell>
        </row>
        <row r="18543">
          <cell r="AD18543">
            <v>225616</v>
          </cell>
        </row>
        <row r="18544">
          <cell r="AD18544">
            <v>158975</v>
          </cell>
        </row>
        <row r="18545">
          <cell r="AD18545">
            <v>49939</v>
          </cell>
        </row>
        <row r="18546">
          <cell r="AD18546">
            <v>210001</v>
          </cell>
        </row>
        <row r="18547">
          <cell r="AD18547">
            <v>7700</v>
          </cell>
        </row>
        <row r="18548">
          <cell r="AD18548">
            <v>2433236</v>
          </cell>
        </row>
        <row r="18556">
          <cell r="P18556" t="str">
            <v>Rd-35</v>
          </cell>
        </row>
        <row r="18558">
          <cell r="P18558" t="str">
            <v>T's garden小岩</v>
          </cell>
        </row>
        <row r="18559">
          <cell r="P18559">
            <v>44182</v>
          </cell>
        </row>
        <row r="18563">
          <cell r="P18563" t="str">
            <v>住宅</v>
          </cell>
        </row>
        <row r="18695">
          <cell r="AD18695">
            <v>1134853</v>
          </cell>
        </row>
        <row r="18878">
          <cell r="AD18878">
            <v>11912332</v>
          </cell>
        </row>
        <row r="18879">
          <cell r="AD18879">
            <v>507360</v>
          </cell>
        </row>
        <row r="18883">
          <cell r="AD18883">
            <v>1328505</v>
          </cell>
        </row>
        <row r="18884">
          <cell r="AD18884">
            <v>1427429</v>
          </cell>
        </row>
        <row r="18885">
          <cell r="AD18885">
            <v>225616</v>
          </cell>
        </row>
        <row r="18886">
          <cell r="AD18886">
            <v>112595</v>
          </cell>
        </row>
        <row r="18887">
          <cell r="AD18887">
            <v>22357</v>
          </cell>
        </row>
        <row r="18888">
          <cell r="AD18888">
            <v>436365</v>
          </cell>
        </row>
        <row r="18889">
          <cell r="AD18889">
            <v>226815</v>
          </cell>
        </row>
        <row r="18890">
          <cell r="AD18890">
            <v>1520876</v>
          </cell>
        </row>
        <row r="18898">
          <cell r="P18898" t="str">
            <v>Rd-36</v>
          </cell>
        </row>
        <row r="18900">
          <cell r="P18900" t="str">
            <v>T's garden都筑ふれあいの丘Ⅱ</v>
          </cell>
        </row>
        <row r="18901">
          <cell r="P18901">
            <v>44182</v>
          </cell>
        </row>
        <row r="18905">
          <cell r="P18905" t="str">
            <v>住宅</v>
          </cell>
        </row>
        <row r="19037">
          <cell r="AD19037">
            <v>0</v>
          </cell>
        </row>
        <row r="19220">
          <cell r="AD19220">
            <v>13513336</v>
          </cell>
        </row>
        <row r="19221">
          <cell r="AD19221">
            <v>4011003</v>
          </cell>
        </row>
        <row r="19223">
          <cell r="AD19223">
            <v>574882</v>
          </cell>
        </row>
        <row r="19225">
          <cell r="AD19225">
            <v>1704109</v>
          </cell>
        </row>
        <row r="19226">
          <cell r="AD19226">
            <v>1422500</v>
          </cell>
        </row>
        <row r="19227">
          <cell r="AD19227">
            <v>225616</v>
          </cell>
        </row>
        <row r="19228">
          <cell r="AD19228">
            <v>1367331</v>
          </cell>
        </row>
        <row r="19229">
          <cell r="AD19229">
            <v>24983</v>
          </cell>
        </row>
        <row r="19230">
          <cell r="AD19230">
            <v>806366</v>
          </cell>
        </row>
        <row r="19231">
          <cell r="AD19231">
            <v>885602</v>
          </cell>
        </row>
        <row r="19232">
          <cell r="AD19232">
            <v>1109012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クアセット表"/>
      <sheetName val="←R1 T1→"/>
      <sheetName val="（イ）資産増減状況"/>
      <sheetName val="（ハ）組入不動産全体の状況"/>
      <sheetName val="（ニ）資産の売買状況"/>
      <sheetName val="3イ 財務状況"/>
      <sheetName val="3ロ 運用資産構成情報"/>
      <sheetName val="3ハ_組入不動産個別の状況"/>
      <sheetName val="組入不動産表"/>
      <sheetName val="←T1 W1→"/>
      <sheetName val="A.ポートフォリオデータ"/>
      <sheetName val="B.鑑定評価サマリー"/>
      <sheetName val="C.稼働率の推移"/>
      <sheetName val="D.財務ハイライト"/>
      <sheetName val="F計算用"/>
      <sheetName val="E.借入金"/>
      <sheetName val="F.有利子負債の状況"/>
      <sheetName val="G.出資総額・主要な投資主"/>
      <sheetName val="H.基準価格"/>
      <sheetName val="1x.分配金"/>
      <sheetName val="A計算用"/>
      <sheetName val="C計算用"/>
      <sheetName val="←W1 W2→"/>
      <sheetName val="月次稼働率・坪単価"/>
      <sheetName val="←W2 Y1→"/>
      <sheetName val="運用概況-1.投資法人"/>
      <sheetName val="運用概況-3.増資等"/>
      <sheetName val="運用概況-4.分配金等"/>
      <sheetName val="法人概況-1.出資"/>
      <sheetName val="法人概況-2.投資口"/>
      <sheetName val="資産状況-1.財産構成"/>
      <sheetName val="資産状況-2.主要資産"/>
      <sheetName val="資産状況-3.組入明細"/>
      <sheetName val="資産状況-3.組入明細（賃貸状況）"/>
      <sheetName val="費用・負債-1.費用明細"/>
      <sheetName val="費用・負債-2.借入状況"/>
      <sheetName val="計算用利払"/>
      <sheetName val="計算用金利"/>
      <sheetName val="計算用金利_db"/>
      <sheetName val="期中売買-1.売買状況"/>
      <sheetName val="期中売買-3.価格等調査"/>
      <sheetName val="投資主数"/>
      <sheetName val="←Y1 Y2→"/>
      <sheetName val="貸借対照表"/>
      <sheetName val="損益計算書"/>
      <sheetName val="投資主資本等変動計算書"/>
      <sheetName val="金銭の分配に係る計算書"/>
      <sheetName val="←Y2　Y3→"/>
      <sheetName val="（提出なし）各信託不動産毎の詳細情報"/>
      <sheetName val="共通中間シート→"/>
      <sheetName val="月次試算表"/>
      <sheetName val="投資家別口数・投資家数計算"/>
      <sheetName val="資本増減の推移"/>
      <sheetName val="各期基準価額計算シート"/>
      <sheetName val="必要シートマトリクス"/>
      <sheetName val="DS"/>
      <sheetName val="変数"/>
      <sheetName val="1.TOPページ"/>
      <sheetName val="（提出なし）借入情報"/>
      <sheetName val="（ロ）募集･売出し等の状況"/>
      <sheetName val="物件別_有形固定資産算出用"/>
    </sheetNames>
    <sheetDataSet>
      <sheetData sheetId="0"/>
      <sheetData sheetId="1"/>
      <sheetData sheetId="2"/>
      <sheetData sheetId="3"/>
      <sheetData sheetId="4"/>
      <sheetData sheetId="5"/>
      <sheetData sheetId="6"/>
      <sheetData sheetId="7">
        <row r="118">
          <cell r="I118" t="str">
            <v>北海道</v>
          </cell>
          <cell r="J118" t="str">
            <v>01:北海道</v>
          </cell>
        </row>
        <row r="119">
          <cell r="I119" t="str">
            <v>青森県</v>
          </cell>
          <cell r="J119" t="str">
            <v>02:青森県</v>
          </cell>
        </row>
        <row r="120">
          <cell r="I120" t="str">
            <v>岩手県</v>
          </cell>
          <cell r="J120" t="str">
            <v>03:岩手県</v>
          </cell>
        </row>
        <row r="121">
          <cell r="I121" t="str">
            <v>宮城県</v>
          </cell>
          <cell r="J121" t="str">
            <v>04:宮城県</v>
          </cell>
        </row>
        <row r="122">
          <cell r="I122" t="str">
            <v>秋田県</v>
          </cell>
          <cell r="J122" t="str">
            <v>05:秋田県</v>
          </cell>
        </row>
        <row r="123">
          <cell r="I123" t="str">
            <v>山形県</v>
          </cell>
          <cell r="J123" t="str">
            <v>06:山形県</v>
          </cell>
        </row>
        <row r="124">
          <cell r="I124" t="str">
            <v>福島県</v>
          </cell>
          <cell r="J124" t="str">
            <v>07:福島県</v>
          </cell>
        </row>
        <row r="125">
          <cell r="I125" t="str">
            <v>茨城県</v>
          </cell>
          <cell r="J125" t="str">
            <v>08:茨城県</v>
          </cell>
        </row>
        <row r="126">
          <cell r="I126" t="str">
            <v>栃木県</v>
          </cell>
          <cell r="J126" t="str">
            <v>09:栃木県</v>
          </cell>
        </row>
        <row r="127">
          <cell r="I127" t="str">
            <v>群馬県</v>
          </cell>
          <cell r="J127" t="str">
            <v>10:群馬県</v>
          </cell>
        </row>
        <row r="128">
          <cell r="I128" t="str">
            <v>埼玉県</v>
          </cell>
          <cell r="J128" t="str">
            <v>11:埼玉県</v>
          </cell>
        </row>
        <row r="129">
          <cell r="I129" t="str">
            <v>千葉県</v>
          </cell>
          <cell r="J129" t="str">
            <v>12:千葉県</v>
          </cell>
        </row>
        <row r="130">
          <cell r="I130" t="str">
            <v>東京都</v>
          </cell>
          <cell r="J130" t="str">
            <v>13:東京都</v>
          </cell>
        </row>
        <row r="131">
          <cell r="I131" t="str">
            <v>神奈川県</v>
          </cell>
          <cell r="J131" t="str">
            <v>14:神奈川県</v>
          </cell>
        </row>
        <row r="132">
          <cell r="I132" t="str">
            <v>新潟県</v>
          </cell>
          <cell r="J132" t="str">
            <v>15:新潟県</v>
          </cell>
        </row>
        <row r="133">
          <cell r="I133" t="str">
            <v>富山県</v>
          </cell>
          <cell r="J133" t="str">
            <v>16:富山県</v>
          </cell>
        </row>
        <row r="134">
          <cell r="I134" t="str">
            <v>石川県</v>
          </cell>
          <cell r="J134" t="str">
            <v>17:石川県</v>
          </cell>
        </row>
        <row r="135">
          <cell r="I135" t="str">
            <v>福井県</v>
          </cell>
          <cell r="J135" t="str">
            <v>18:福井県</v>
          </cell>
        </row>
        <row r="136">
          <cell r="I136" t="str">
            <v>山梨県</v>
          </cell>
          <cell r="J136" t="str">
            <v>19:山梨県</v>
          </cell>
        </row>
        <row r="137">
          <cell r="I137" t="str">
            <v>長野県</v>
          </cell>
          <cell r="J137" t="str">
            <v>20:長野県</v>
          </cell>
        </row>
        <row r="138">
          <cell r="I138" t="str">
            <v>岐阜県</v>
          </cell>
          <cell r="J138" t="str">
            <v>21:岐阜県</v>
          </cell>
        </row>
        <row r="139">
          <cell r="I139" t="str">
            <v>静岡県</v>
          </cell>
          <cell r="J139" t="str">
            <v>22:静岡県</v>
          </cell>
        </row>
        <row r="140">
          <cell r="I140" t="str">
            <v>愛知県</v>
          </cell>
          <cell r="J140" t="str">
            <v>23:愛知県</v>
          </cell>
        </row>
        <row r="141">
          <cell r="I141" t="str">
            <v>三重県</v>
          </cell>
          <cell r="J141" t="str">
            <v>24:三重県</v>
          </cell>
        </row>
        <row r="142">
          <cell r="I142" t="str">
            <v>滋賀県</v>
          </cell>
          <cell r="J142" t="str">
            <v>25:滋賀県</v>
          </cell>
        </row>
        <row r="143">
          <cell r="I143" t="str">
            <v>京都府</v>
          </cell>
          <cell r="J143" t="str">
            <v>26:京都府</v>
          </cell>
        </row>
        <row r="144">
          <cell r="I144" t="str">
            <v>大阪府</v>
          </cell>
          <cell r="J144" t="str">
            <v>27:大阪府</v>
          </cell>
        </row>
        <row r="145">
          <cell r="I145" t="str">
            <v>兵庫県</v>
          </cell>
          <cell r="J145" t="str">
            <v>28:兵庫県</v>
          </cell>
        </row>
        <row r="146">
          <cell r="I146" t="str">
            <v>奈良県</v>
          </cell>
          <cell r="J146" t="str">
            <v>29:奈良県</v>
          </cell>
        </row>
        <row r="147">
          <cell r="I147" t="str">
            <v>和歌山県</v>
          </cell>
          <cell r="J147" t="str">
            <v>30:和歌山県</v>
          </cell>
        </row>
        <row r="148">
          <cell r="I148" t="str">
            <v>鳥取県</v>
          </cell>
          <cell r="J148" t="str">
            <v>31:鳥取県</v>
          </cell>
        </row>
        <row r="149">
          <cell r="I149" t="str">
            <v>島根県</v>
          </cell>
          <cell r="J149" t="str">
            <v>32:島根県</v>
          </cell>
        </row>
        <row r="150">
          <cell r="I150" t="str">
            <v>岡山県</v>
          </cell>
          <cell r="J150" t="str">
            <v>33:岡山県</v>
          </cell>
        </row>
        <row r="151">
          <cell r="I151" t="str">
            <v>広島県</v>
          </cell>
          <cell r="J151" t="str">
            <v>34:広島県</v>
          </cell>
        </row>
        <row r="152">
          <cell r="I152" t="str">
            <v>山口県</v>
          </cell>
          <cell r="J152" t="str">
            <v>35:山口県</v>
          </cell>
        </row>
        <row r="153">
          <cell r="I153" t="str">
            <v>徳島県</v>
          </cell>
          <cell r="J153" t="str">
            <v>36:徳島県</v>
          </cell>
        </row>
        <row r="154">
          <cell r="I154" t="str">
            <v>香川県</v>
          </cell>
          <cell r="J154" t="str">
            <v>37:香川県</v>
          </cell>
        </row>
        <row r="155">
          <cell r="I155" t="str">
            <v>愛媛県</v>
          </cell>
          <cell r="J155" t="str">
            <v>38:愛媛県</v>
          </cell>
        </row>
        <row r="156">
          <cell r="I156" t="str">
            <v>高知県</v>
          </cell>
          <cell r="J156" t="str">
            <v>39:高知県</v>
          </cell>
        </row>
        <row r="157">
          <cell r="I157" t="str">
            <v>福岡県</v>
          </cell>
          <cell r="J157" t="str">
            <v>40:福岡県</v>
          </cell>
        </row>
        <row r="158">
          <cell r="I158" t="str">
            <v>佐賀県</v>
          </cell>
          <cell r="J158" t="str">
            <v>41:佐賀県</v>
          </cell>
        </row>
        <row r="159">
          <cell r="I159" t="str">
            <v>長崎県</v>
          </cell>
          <cell r="J159" t="str">
            <v>42:長崎県</v>
          </cell>
        </row>
        <row r="160">
          <cell r="I160" t="str">
            <v>熊本県</v>
          </cell>
          <cell r="J160" t="str">
            <v>43:熊本県</v>
          </cell>
        </row>
        <row r="161">
          <cell r="I161" t="str">
            <v>大分県</v>
          </cell>
          <cell r="J161" t="str">
            <v>44:大分県</v>
          </cell>
        </row>
        <row r="162">
          <cell r="I162" t="str">
            <v>宮崎県</v>
          </cell>
          <cell r="J162" t="str">
            <v>45:宮崎県</v>
          </cell>
        </row>
        <row r="163">
          <cell r="I163" t="str">
            <v>鹿児島県</v>
          </cell>
          <cell r="J163" t="str">
            <v>46:鹿児島県</v>
          </cell>
        </row>
        <row r="164">
          <cell r="I164" t="str">
            <v>沖縄県</v>
          </cell>
          <cell r="J164" t="str">
            <v>47:沖縄県</v>
          </cell>
        </row>
      </sheetData>
      <sheetData sheetId="8">
        <row r="4">
          <cell r="C4">
            <v>1</v>
          </cell>
          <cell r="D4" t="str">
            <v>文字列</v>
          </cell>
          <cell r="E4" t="str">
            <v>文字列</v>
          </cell>
          <cell r="F4">
            <v>40544</v>
          </cell>
          <cell r="G4">
            <v>40544</v>
          </cell>
          <cell r="H4">
            <v>40544</v>
          </cell>
          <cell r="I4">
            <v>10000</v>
          </cell>
          <cell r="J4">
            <v>10000</v>
          </cell>
          <cell r="K4">
            <v>10000</v>
          </cell>
          <cell r="L4">
            <v>10000</v>
          </cell>
          <cell r="M4">
            <v>10000</v>
          </cell>
          <cell r="N4">
            <v>0</v>
          </cell>
          <cell r="O4">
            <v>10000</v>
          </cell>
          <cell r="P4" t="str">
            <v>文字列</v>
          </cell>
          <cell r="Q4" t="str">
            <v>文字列</v>
          </cell>
          <cell r="R4">
            <v>1000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D3">
            <v>0</v>
          </cell>
          <cell r="E3">
            <v>1</v>
          </cell>
          <cell r="F3">
            <v>1</v>
          </cell>
          <cell r="G3">
            <v>1</v>
          </cell>
          <cell r="H3">
            <v>1</v>
          </cell>
          <cell r="I3">
            <v>1</v>
          </cell>
          <cell r="J3">
            <v>1</v>
          </cell>
          <cell r="K3">
            <v>1</v>
          </cell>
          <cell r="L3">
            <v>1</v>
          </cell>
          <cell r="M3">
            <v>1</v>
          </cell>
          <cell r="N3">
            <v>1</v>
          </cell>
          <cell r="O3">
            <v>1</v>
          </cell>
          <cell r="P3">
            <v>1</v>
          </cell>
        </row>
        <row r="4">
          <cell r="D4">
            <v>0</v>
          </cell>
          <cell r="E4">
            <v>0</v>
          </cell>
          <cell r="F4">
            <v>0</v>
          </cell>
          <cell r="G4">
            <v>0</v>
          </cell>
          <cell r="H4">
            <v>0</v>
          </cell>
          <cell r="I4">
            <v>0</v>
          </cell>
          <cell r="J4">
            <v>0</v>
          </cell>
          <cell r="K4">
            <v>0</v>
          </cell>
          <cell r="L4">
            <v>0</v>
          </cell>
          <cell r="M4">
            <v>0</v>
          </cell>
          <cell r="N4">
            <v>0</v>
          </cell>
          <cell r="O4">
            <v>0</v>
          </cell>
          <cell r="P4">
            <v>0</v>
          </cell>
        </row>
      </sheetData>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64F37-9823-4BF5-9D93-7E4C069AA612}">
  <sheetPr codeName="Sheet55">
    <pageSetUpPr fitToPage="1"/>
  </sheetPr>
  <dimension ref="A1:BL56"/>
  <sheetViews>
    <sheetView tabSelected="1" view="pageBreakPreview" topLeftCell="A3" zoomScale="55" zoomScaleNormal="100" zoomScaleSheetLayoutView="55" workbookViewId="0">
      <selection activeCell="D22" sqref="D22"/>
    </sheetView>
  </sheetViews>
  <sheetFormatPr defaultRowHeight="17.399999999999999" x14ac:dyDescent="0.45"/>
  <cols>
    <col min="1" max="1" width="2.5" style="3" bestFit="1" customWidth="1"/>
    <col min="2" max="2" width="8.796875" style="3"/>
    <col min="3" max="3" width="39.09765625" style="3" customWidth="1"/>
    <col min="4" max="4" width="17.09765625" style="3" customWidth="1"/>
    <col min="5" max="63" width="21.69921875" style="3" customWidth="1"/>
    <col min="64" max="309" width="8.796875" style="3"/>
    <col min="310" max="310" width="19.5" style="3" customWidth="1"/>
    <col min="311" max="315" width="11.59765625" style="3" customWidth="1"/>
    <col min="316" max="565" width="8.796875" style="3"/>
    <col min="566" max="566" width="19.5" style="3" customWidth="1"/>
    <col min="567" max="571" width="11.59765625" style="3" customWidth="1"/>
    <col min="572" max="821" width="8.796875" style="3"/>
    <col min="822" max="822" width="19.5" style="3" customWidth="1"/>
    <col min="823" max="827" width="11.59765625" style="3" customWidth="1"/>
    <col min="828" max="1077" width="8.796875" style="3"/>
    <col min="1078" max="1078" width="19.5" style="3" customWidth="1"/>
    <col min="1079" max="1083" width="11.59765625" style="3" customWidth="1"/>
    <col min="1084" max="1333" width="8.796875" style="3"/>
    <col min="1334" max="1334" width="19.5" style="3" customWidth="1"/>
    <col min="1335" max="1339" width="11.59765625" style="3" customWidth="1"/>
    <col min="1340" max="1589" width="8.796875" style="3"/>
    <col min="1590" max="1590" width="19.5" style="3" customWidth="1"/>
    <col min="1591" max="1595" width="11.59765625" style="3" customWidth="1"/>
    <col min="1596" max="1845" width="8.796875" style="3"/>
    <col min="1846" max="1846" width="19.5" style="3" customWidth="1"/>
    <col min="1847" max="1851" width="11.59765625" style="3" customWidth="1"/>
    <col min="1852" max="2101" width="8.796875" style="3"/>
    <col min="2102" max="2102" width="19.5" style="3" customWidth="1"/>
    <col min="2103" max="2107" width="11.59765625" style="3" customWidth="1"/>
    <col min="2108" max="2357" width="8.796875" style="3"/>
    <col min="2358" max="2358" width="19.5" style="3" customWidth="1"/>
    <col min="2359" max="2363" width="11.59765625" style="3" customWidth="1"/>
    <col min="2364" max="2613" width="8.796875" style="3"/>
    <col min="2614" max="2614" width="19.5" style="3" customWidth="1"/>
    <col min="2615" max="2619" width="11.59765625" style="3" customWidth="1"/>
    <col min="2620" max="2869" width="8.796875" style="3"/>
    <col min="2870" max="2870" width="19.5" style="3" customWidth="1"/>
    <col min="2871" max="2875" width="11.59765625" style="3" customWidth="1"/>
    <col min="2876" max="3125" width="8.796875" style="3"/>
    <col min="3126" max="3126" width="19.5" style="3" customWidth="1"/>
    <col min="3127" max="3131" width="11.59765625" style="3" customWidth="1"/>
    <col min="3132" max="3381" width="8.796875" style="3"/>
    <col min="3382" max="3382" width="19.5" style="3" customWidth="1"/>
    <col min="3383" max="3387" width="11.59765625" style="3" customWidth="1"/>
    <col min="3388" max="3637" width="8.796875" style="3"/>
    <col min="3638" max="3638" width="19.5" style="3" customWidth="1"/>
    <col min="3639" max="3643" width="11.59765625" style="3" customWidth="1"/>
    <col min="3644" max="3893" width="8.796875" style="3"/>
    <col min="3894" max="3894" width="19.5" style="3" customWidth="1"/>
    <col min="3895" max="3899" width="11.59765625" style="3" customWidth="1"/>
    <col min="3900" max="4149" width="8.796875" style="3"/>
    <col min="4150" max="4150" width="19.5" style="3" customWidth="1"/>
    <col min="4151" max="4155" width="11.59765625" style="3" customWidth="1"/>
    <col min="4156" max="4405" width="8.796875" style="3"/>
    <col min="4406" max="4406" width="19.5" style="3" customWidth="1"/>
    <col min="4407" max="4411" width="11.59765625" style="3" customWidth="1"/>
    <col min="4412" max="4661" width="8.796875" style="3"/>
    <col min="4662" max="4662" width="19.5" style="3" customWidth="1"/>
    <col min="4663" max="4667" width="11.59765625" style="3" customWidth="1"/>
    <col min="4668" max="4917" width="8.796875" style="3"/>
    <col min="4918" max="4918" width="19.5" style="3" customWidth="1"/>
    <col min="4919" max="4923" width="11.59765625" style="3" customWidth="1"/>
    <col min="4924" max="5173" width="8.796875" style="3"/>
    <col min="5174" max="5174" width="19.5" style="3" customWidth="1"/>
    <col min="5175" max="5179" width="11.59765625" style="3" customWidth="1"/>
    <col min="5180" max="5429" width="8.796875" style="3"/>
    <col min="5430" max="5430" width="19.5" style="3" customWidth="1"/>
    <col min="5431" max="5435" width="11.59765625" style="3" customWidth="1"/>
    <col min="5436" max="5685" width="8.796875" style="3"/>
    <col min="5686" max="5686" width="19.5" style="3" customWidth="1"/>
    <col min="5687" max="5691" width="11.59765625" style="3" customWidth="1"/>
    <col min="5692" max="5941" width="8.796875" style="3"/>
    <col min="5942" max="5942" width="19.5" style="3" customWidth="1"/>
    <col min="5943" max="5947" width="11.59765625" style="3" customWidth="1"/>
    <col min="5948" max="6197" width="8.796875" style="3"/>
    <col min="6198" max="6198" width="19.5" style="3" customWidth="1"/>
    <col min="6199" max="6203" width="11.59765625" style="3" customWidth="1"/>
    <col min="6204" max="6453" width="8.796875" style="3"/>
    <col min="6454" max="6454" width="19.5" style="3" customWidth="1"/>
    <col min="6455" max="6459" width="11.59765625" style="3" customWidth="1"/>
    <col min="6460" max="6709" width="8.796875" style="3"/>
    <col min="6710" max="6710" width="19.5" style="3" customWidth="1"/>
    <col min="6711" max="6715" width="11.59765625" style="3" customWidth="1"/>
    <col min="6716" max="6965" width="8.796875" style="3"/>
    <col min="6966" max="6966" width="19.5" style="3" customWidth="1"/>
    <col min="6967" max="6971" width="11.59765625" style="3" customWidth="1"/>
    <col min="6972" max="7221" width="8.796875" style="3"/>
    <col min="7222" max="7222" width="19.5" style="3" customWidth="1"/>
    <col min="7223" max="7227" width="11.59765625" style="3" customWidth="1"/>
    <col min="7228" max="7477" width="8.796875" style="3"/>
    <col min="7478" max="7478" width="19.5" style="3" customWidth="1"/>
    <col min="7479" max="7483" width="11.59765625" style="3" customWidth="1"/>
    <col min="7484" max="7733" width="8.796875" style="3"/>
    <col min="7734" max="7734" width="19.5" style="3" customWidth="1"/>
    <col min="7735" max="7739" width="11.59765625" style="3" customWidth="1"/>
    <col min="7740" max="7989" width="8.796875" style="3"/>
    <col min="7990" max="7990" width="19.5" style="3" customWidth="1"/>
    <col min="7991" max="7995" width="11.59765625" style="3" customWidth="1"/>
    <col min="7996" max="8245" width="8.796875" style="3"/>
    <col min="8246" max="8246" width="19.5" style="3" customWidth="1"/>
    <col min="8247" max="8251" width="11.59765625" style="3" customWidth="1"/>
    <col min="8252" max="8501" width="8.796875" style="3"/>
    <col min="8502" max="8502" width="19.5" style="3" customWidth="1"/>
    <col min="8503" max="8507" width="11.59765625" style="3" customWidth="1"/>
    <col min="8508" max="8757" width="8.796875" style="3"/>
    <col min="8758" max="8758" width="19.5" style="3" customWidth="1"/>
    <col min="8759" max="8763" width="11.59765625" style="3" customWidth="1"/>
    <col min="8764" max="9013" width="8.796875" style="3"/>
    <col min="9014" max="9014" width="19.5" style="3" customWidth="1"/>
    <col min="9015" max="9019" width="11.59765625" style="3" customWidth="1"/>
    <col min="9020" max="9269" width="8.796875" style="3"/>
    <col min="9270" max="9270" width="19.5" style="3" customWidth="1"/>
    <col min="9271" max="9275" width="11.59765625" style="3" customWidth="1"/>
    <col min="9276" max="9525" width="8.796875" style="3"/>
    <col min="9526" max="9526" width="19.5" style="3" customWidth="1"/>
    <col min="9527" max="9531" width="11.59765625" style="3" customWidth="1"/>
    <col min="9532" max="9781" width="8.796875" style="3"/>
    <col min="9782" max="9782" width="19.5" style="3" customWidth="1"/>
    <col min="9783" max="9787" width="11.59765625" style="3" customWidth="1"/>
    <col min="9788" max="10037" width="8.796875" style="3"/>
    <col min="10038" max="10038" width="19.5" style="3" customWidth="1"/>
    <col min="10039" max="10043" width="11.59765625" style="3" customWidth="1"/>
    <col min="10044" max="10293" width="8.796875" style="3"/>
    <col min="10294" max="10294" width="19.5" style="3" customWidth="1"/>
    <col min="10295" max="10299" width="11.59765625" style="3" customWidth="1"/>
    <col min="10300" max="10549" width="8.796875" style="3"/>
    <col min="10550" max="10550" width="19.5" style="3" customWidth="1"/>
    <col min="10551" max="10555" width="11.59765625" style="3" customWidth="1"/>
    <col min="10556" max="10805" width="8.796875" style="3"/>
    <col min="10806" max="10806" width="19.5" style="3" customWidth="1"/>
    <col min="10807" max="10811" width="11.59765625" style="3" customWidth="1"/>
    <col min="10812" max="11061" width="8.796875" style="3"/>
    <col min="11062" max="11062" width="19.5" style="3" customWidth="1"/>
    <col min="11063" max="11067" width="11.59765625" style="3" customWidth="1"/>
    <col min="11068" max="11317" width="8.796875" style="3"/>
    <col min="11318" max="11318" width="19.5" style="3" customWidth="1"/>
    <col min="11319" max="11323" width="11.59765625" style="3" customWidth="1"/>
    <col min="11324" max="11573" width="8.796875" style="3"/>
    <col min="11574" max="11574" width="19.5" style="3" customWidth="1"/>
    <col min="11575" max="11579" width="11.59765625" style="3" customWidth="1"/>
    <col min="11580" max="11829" width="8.796875" style="3"/>
    <col min="11830" max="11830" width="19.5" style="3" customWidth="1"/>
    <col min="11831" max="11835" width="11.59765625" style="3" customWidth="1"/>
    <col min="11836" max="12085" width="8.796875" style="3"/>
    <col min="12086" max="12086" width="19.5" style="3" customWidth="1"/>
    <col min="12087" max="12091" width="11.59765625" style="3" customWidth="1"/>
    <col min="12092" max="12341" width="8.796875" style="3"/>
    <col min="12342" max="12342" width="19.5" style="3" customWidth="1"/>
    <col min="12343" max="12347" width="11.59765625" style="3" customWidth="1"/>
    <col min="12348" max="12597" width="8.796875" style="3"/>
    <col min="12598" max="12598" width="19.5" style="3" customWidth="1"/>
    <col min="12599" max="12603" width="11.59765625" style="3" customWidth="1"/>
    <col min="12604" max="12853" width="8.796875" style="3"/>
    <col min="12854" max="12854" width="19.5" style="3" customWidth="1"/>
    <col min="12855" max="12859" width="11.59765625" style="3" customWidth="1"/>
    <col min="12860" max="13109" width="8.796875" style="3"/>
    <col min="13110" max="13110" width="19.5" style="3" customWidth="1"/>
    <col min="13111" max="13115" width="11.59765625" style="3" customWidth="1"/>
    <col min="13116" max="13365" width="8.796875" style="3"/>
    <col min="13366" max="13366" width="19.5" style="3" customWidth="1"/>
    <col min="13367" max="13371" width="11.59765625" style="3" customWidth="1"/>
    <col min="13372" max="13621" width="8.796875" style="3"/>
    <col min="13622" max="13622" width="19.5" style="3" customWidth="1"/>
    <col min="13623" max="13627" width="11.59765625" style="3" customWidth="1"/>
    <col min="13628" max="13877" width="8.796875" style="3"/>
    <col min="13878" max="13878" width="19.5" style="3" customWidth="1"/>
    <col min="13879" max="13883" width="11.59765625" style="3" customWidth="1"/>
    <col min="13884" max="14133" width="8.796875" style="3"/>
    <col min="14134" max="14134" width="19.5" style="3" customWidth="1"/>
    <col min="14135" max="14139" width="11.59765625" style="3" customWidth="1"/>
    <col min="14140" max="14389" width="8.796875" style="3"/>
    <col min="14390" max="14390" width="19.5" style="3" customWidth="1"/>
    <col min="14391" max="14395" width="11.59765625" style="3" customWidth="1"/>
    <col min="14396" max="14645" width="8.796875" style="3"/>
    <col min="14646" max="14646" width="19.5" style="3" customWidth="1"/>
    <col min="14647" max="14651" width="11.59765625" style="3" customWidth="1"/>
    <col min="14652" max="14901" width="8.796875" style="3"/>
    <col min="14902" max="14902" width="19.5" style="3" customWidth="1"/>
    <col min="14903" max="14907" width="11.59765625" style="3" customWidth="1"/>
    <col min="14908" max="15157" width="8.796875" style="3"/>
    <col min="15158" max="15158" width="19.5" style="3" customWidth="1"/>
    <col min="15159" max="15163" width="11.59765625" style="3" customWidth="1"/>
    <col min="15164" max="15413" width="8.796875" style="3"/>
    <col min="15414" max="15414" width="19.5" style="3" customWidth="1"/>
    <col min="15415" max="15419" width="11.59765625" style="3" customWidth="1"/>
    <col min="15420" max="15669" width="8.796875" style="3"/>
    <col min="15670" max="15670" width="19.5" style="3" customWidth="1"/>
    <col min="15671" max="15675" width="11.59765625" style="3" customWidth="1"/>
    <col min="15676" max="15925" width="8.796875" style="3"/>
    <col min="15926" max="15926" width="19.5" style="3" customWidth="1"/>
    <col min="15927" max="15931" width="11.59765625" style="3" customWidth="1"/>
    <col min="15932" max="16181" width="8.796875" style="3"/>
    <col min="16182" max="16182" width="19.5" style="3" customWidth="1"/>
    <col min="16183" max="16187" width="11.59765625" style="3" customWidth="1"/>
    <col min="16188" max="16383" width="8.796875" style="3"/>
    <col min="16384" max="16384" width="8.19921875" style="3" customWidth="1"/>
  </cols>
  <sheetData>
    <row r="1" spans="1:64" hidden="1" x14ac:dyDescent="0.45"/>
    <row r="2" spans="1:64" hidden="1" x14ac:dyDescent="0.45">
      <c r="A2" s="3">
        <v>1</v>
      </c>
      <c r="E2" s="3" t="s">
        <v>0</v>
      </c>
      <c r="F2" s="3" t="s">
        <v>0</v>
      </c>
      <c r="G2" s="3" t="s">
        <v>0</v>
      </c>
      <c r="H2" s="3" t="s">
        <v>0</v>
      </c>
      <c r="I2" s="3" t="s">
        <v>0</v>
      </c>
      <c r="J2" s="3" t="s">
        <v>0</v>
      </c>
      <c r="K2" s="3" t="s">
        <v>0</v>
      </c>
      <c r="L2" s="3" t="s">
        <v>0</v>
      </c>
      <c r="M2" s="3" t="s">
        <v>0</v>
      </c>
      <c r="N2" s="3" t="s">
        <v>0</v>
      </c>
      <c r="O2" s="3" t="s">
        <v>0</v>
      </c>
      <c r="P2" s="3" t="s">
        <v>0</v>
      </c>
      <c r="Q2" s="3" t="s">
        <v>0</v>
      </c>
      <c r="R2" s="3" t="s">
        <v>0</v>
      </c>
      <c r="S2" s="3" t="s">
        <v>0</v>
      </c>
      <c r="T2" s="3" t="s">
        <v>0</v>
      </c>
      <c r="U2" s="3" t="s">
        <v>0</v>
      </c>
      <c r="V2" s="3" t="s">
        <v>0</v>
      </c>
      <c r="W2" s="3" t="s">
        <v>0</v>
      </c>
      <c r="X2" s="3" t="s">
        <v>0</v>
      </c>
      <c r="Y2" s="3" t="s">
        <v>0</v>
      </c>
      <c r="Z2" s="3" t="s">
        <v>0</v>
      </c>
      <c r="AA2" s="3" t="s">
        <v>0</v>
      </c>
      <c r="AB2" s="3" t="s">
        <v>0</v>
      </c>
      <c r="AC2" s="3" t="s">
        <v>0</v>
      </c>
      <c r="AD2" s="3" t="s">
        <v>0</v>
      </c>
      <c r="AE2" s="3" t="s">
        <v>0</v>
      </c>
      <c r="AF2" s="3" t="s">
        <v>0</v>
      </c>
      <c r="AG2" s="3" t="s">
        <v>0</v>
      </c>
      <c r="AH2" s="3" t="s">
        <v>0</v>
      </c>
      <c r="AI2" s="3" t="s">
        <v>0</v>
      </c>
      <c r="AJ2" s="3" t="s">
        <v>0</v>
      </c>
      <c r="AK2" s="3" t="s">
        <v>0</v>
      </c>
      <c r="AL2" s="3" t="s">
        <v>0</v>
      </c>
      <c r="AM2" s="3" t="s">
        <v>0</v>
      </c>
      <c r="AN2" s="3" t="s">
        <v>0</v>
      </c>
      <c r="AO2" s="3" t="s">
        <v>0</v>
      </c>
      <c r="AP2" s="3" t="s">
        <v>0</v>
      </c>
      <c r="AQ2" s="3" t="s">
        <v>0</v>
      </c>
      <c r="AR2" s="3" t="s">
        <v>0</v>
      </c>
      <c r="AS2" s="3" t="s">
        <v>0</v>
      </c>
      <c r="AT2" s="3" t="s">
        <v>0</v>
      </c>
      <c r="AU2" s="3" t="s">
        <v>0</v>
      </c>
      <c r="AV2" s="3" t="s">
        <v>0</v>
      </c>
      <c r="AW2" s="3" t="s">
        <v>0</v>
      </c>
      <c r="AX2" s="3" t="s">
        <v>0</v>
      </c>
      <c r="AY2" s="3" t="s">
        <v>0</v>
      </c>
      <c r="AZ2" s="3" t="s">
        <v>0</v>
      </c>
      <c r="BA2" s="3" t="s">
        <v>0</v>
      </c>
      <c r="BB2" s="3" t="s">
        <v>0</v>
      </c>
      <c r="BC2" s="3" t="s">
        <v>0</v>
      </c>
      <c r="BD2" s="3" t="s">
        <v>0</v>
      </c>
      <c r="BE2" s="3" t="s">
        <v>0</v>
      </c>
      <c r="BF2" s="3" t="s">
        <v>0</v>
      </c>
      <c r="BG2" s="3" t="s">
        <v>0</v>
      </c>
    </row>
    <row r="4" spans="1:64" ht="37.799999999999997" x14ac:dyDescent="0.45">
      <c r="B4" s="4"/>
      <c r="C4" s="1" t="s">
        <v>37</v>
      </c>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x14ac:dyDescent="0.45">
      <c r="B5" s="4"/>
      <c r="C5" s="2"/>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2" t="s">
        <v>38</v>
      </c>
      <c r="BL5" s="4"/>
    </row>
    <row r="6" spans="1:64" ht="45.75" customHeight="1" x14ac:dyDescent="0.45">
      <c r="B6" s="4"/>
      <c r="C6" s="6" t="s">
        <v>1</v>
      </c>
      <c r="D6" s="7"/>
      <c r="E6" s="8" t="s">
        <v>95</v>
      </c>
      <c r="F6" s="8" t="s">
        <v>96</v>
      </c>
      <c r="G6" s="8" t="s">
        <v>97</v>
      </c>
      <c r="H6" s="8" t="s">
        <v>98</v>
      </c>
      <c r="I6" s="8" t="s">
        <v>99</v>
      </c>
      <c r="J6" s="8" t="s">
        <v>100</v>
      </c>
      <c r="K6" s="8" t="s">
        <v>101</v>
      </c>
      <c r="L6" s="8" t="s">
        <v>102</v>
      </c>
      <c r="M6" s="8" t="s">
        <v>103</v>
      </c>
      <c r="N6" s="8" t="s">
        <v>104</v>
      </c>
      <c r="O6" s="8" t="s">
        <v>105</v>
      </c>
      <c r="P6" s="8" t="s">
        <v>106</v>
      </c>
      <c r="Q6" s="8" t="s">
        <v>107</v>
      </c>
      <c r="R6" s="8" t="s">
        <v>108</v>
      </c>
      <c r="S6" s="8" t="s">
        <v>109</v>
      </c>
      <c r="T6" s="8" t="s">
        <v>110</v>
      </c>
      <c r="U6" s="8" t="s">
        <v>111</v>
      </c>
      <c r="V6" s="8" t="s">
        <v>112</v>
      </c>
      <c r="W6" s="8" t="s">
        <v>113</v>
      </c>
      <c r="X6" s="8" t="s">
        <v>114</v>
      </c>
      <c r="Y6" s="8" t="s">
        <v>115</v>
      </c>
      <c r="Z6" s="8" t="s">
        <v>116</v>
      </c>
      <c r="AA6" s="8" t="s">
        <v>117</v>
      </c>
      <c r="AB6" s="8" t="s">
        <v>118</v>
      </c>
      <c r="AC6" s="8" t="s">
        <v>119</v>
      </c>
      <c r="AD6" s="8" t="s">
        <v>120</v>
      </c>
      <c r="AE6" s="8" t="s">
        <v>121</v>
      </c>
      <c r="AF6" s="8" t="s">
        <v>122</v>
      </c>
      <c r="AG6" s="8" t="s">
        <v>123</v>
      </c>
      <c r="AH6" s="8" t="s">
        <v>124</v>
      </c>
      <c r="AI6" s="8" t="s">
        <v>125</v>
      </c>
      <c r="AJ6" s="8" t="s">
        <v>126</v>
      </c>
      <c r="AK6" s="8" t="s">
        <v>127</v>
      </c>
      <c r="AL6" s="8" t="s">
        <v>128</v>
      </c>
      <c r="AM6" s="8" t="s">
        <v>129</v>
      </c>
      <c r="AN6" s="8" t="s">
        <v>130</v>
      </c>
      <c r="AO6" s="8" t="s">
        <v>131</v>
      </c>
      <c r="AP6" s="8" t="s">
        <v>132</v>
      </c>
      <c r="AQ6" s="8" t="s">
        <v>133</v>
      </c>
      <c r="AR6" s="8" t="s">
        <v>134</v>
      </c>
      <c r="AS6" s="8" t="s">
        <v>135</v>
      </c>
      <c r="AT6" s="8" t="s">
        <v>136</v>
      </c>
      <c r="AU6" s="8" t="s">
        <v>137</v>
      </c>
      <c r="AV6" s="8" t="s">
        <v>138</v>
      </c>
      <c r="AW6" s="8" t="s">
        <v>139</v>
      </c>
      <c r="AX6" s="8" t="s">
        <v>140</v>
      </c>
      <c r="AY6" s="8" t="s">
        <v>141</v>
      </c>
      <c r="AZ6" s="8" t="s">
        <v>142</v>
      </c>
      <c r="BA6" s="8" t="s">
        <v>143</v>
      </c>
      <c r="BB6" s="8" t="s">
        <v>144</v>
      </c>
      <c r="BC6" s="8" t="s">
        <v>145</v>
      </c>
      <c r="BD6" s="8" t="s">
        <v>146</v>
      </c>
      <c r="BE6" s="8" t="s">
        <v>147</v>
      </c>
      <c r="BF6" s="8" t="s">
        <v>148</v>
      </c>
      <c r="BG6" s="8" t="s">
        <v>149</v>
      </c>
      <c r="BH6" s="25" t="s">
        <v>2</v>
      </c>
      <c r="BI6" s="25" t="s">
        <v>3</v>
      </c>
      <c r="BJ6" s="25" t="s">
        <v>4</v>
      </c>
      <c r="BK6" s="25" t="s">
        <v>5</v>
      </c>
      <c r="BL6" s="4"/>
    </row>
    <row r="7" spans="1:64" ht="45.75" customHeight="1" x14ac:dyDescent="0.45">
      <c r="B7" s="4"/>
      <c r="C7" s="6" t="s">
        <v>6</v>
      </c>
      <c r="D7" s="7"/>
      <c r="E7" s="8" t="s">
        <v>39</v>
      </c>
      <c r="F7" s="8" t="s">
        <v>40</v>
      </c>
      <c r="G7" s="8" t="s">
        <v>41</v>
      </c>
      <c r="H7" s="8" t="s">
        <v>42</v>
      </c>
      <c r="I7" s="8" t="s">
        <v>43</v>
      </c>
      <c r="J7" s="8" t="s">
        <v>44</v>
      </c>
      <c r="K7" s="8" t="s">
        <v>45</v>
      </c>
      <c r="L7" s="8" t="s">
        <v>46</v>
      </c>
      <c r="M7" s="8" t="s">
        <v>47</v>
      </c>
      <c r="N7" s="8" t="s">
        <v>48</v>
      </c>
      <c r="O7" s="8" t="s">
        <v>49</v>
      </c>
      <c r="P7" s="8" t="s">
        <v>50</v>
      </c>
      <c r="Q7" s="8" t="s">
        <v>51</v>
      </c>
      <c r="R7" s="8" t="s">
        <v>52</v>
      </c>
      <c r="S7" s="8" t="s">
        <v>53</v>
      </c>
      <c r="T7" s="8" t="s">
        <v>54</v>
      </c>
      <c r="U7" s="8" t="s">
        <v>55</v>
      </c>
      <c r="V7" s="8" t="s">
        <v>56</v>
      </c>
      <c r="W7" s="8" t="s">
        <v>57</v>
      </c>
      <c r="X7" s="8" t="s">
        <v>58</v>
      </c>
      <c r="Y7" s="8" t="s">
        <v>59</v>
      </c>
      <c r="Z7" s="8" t="s">
        <v>60</v>
      </c>
      <c r="AA7" s="8" t="s">
        <v>61</v>
      </c>
      <c r="AB7" s="8" t="s">
        <v>62</v>
      </c>
      <c r="AC7" s="8" t="s">
        <v>63</v>
      </c>
      <c r="AD7" s="8" t="s">
        <v>64</v>
      </c>
      <c r="AE7" s="8" t="s">
        <v>65</v>
      </c>
      <c r="AF7" s="8" t="s">
        <v>66</v>
      </c>
      <c r="AG7" s="8" t="s">
        <v>67</v>
      </c>
      <c r="AH7" s="8" t="s">
        <v>68</v>
      </c>
      <c r="AI7" s="8" t="s">
        <v>69</v>
      </c>
      <c r="AJ7" s="8" t="s">
        <v>70</v>
      </c>
      <c r="AK7" s="8" t="s">
        <v>71</v>
      </c>
      <c r="AL7" s="8" t="s">
        <v>72</v>
      </c>
      <c r="AM7" s="8" t="s">
        <v>73</v>
      </c>
      <c r="AN7" s="8" t="s">
        <v>74</v>
      </c>
      <c r="AO7" s="8" t="s">
        <v>75</v>
      </c>
      <c r="AP7" s="8" t="s">
        <v>76</v>
      </c>
      <c r="AQ7" s="8" t="s">
        <v>77</v>
      </c>
      <c r="AR7" s="8" t="s">
        <v>78</v>
      </c>
      <c r="AS7" s="8" t="s">
        <v>79</v>
      </c>
      <c r="AT7" s="8" t="s">
        <v>80</v>
      </c>
      <c r="AU7" s="8" t="s">
        <v>81</v>
      </c>
      <c r="AV7" s="8" t="s">
        <v>82</v>
      </c>
      <c r="AW7" s="8" t="s">
        <v>83</v>
      </c>
      <c r="AX7" s="8" t="s">
        <v>84</v>
      </c>
      <c r="AY7" s="8" t="s">
        <v>85</v>
      </c>
      <c r="AZ7" s="8" t="s">
        <v>86</v>
      </c>
      <c r="BA7" s="8" t="s">
        <v>87</v>
      </c>
      <c r="BB7" s="8" t="s">
        <v>88</v>
      </c>
      <c r="BC7" s="8" t="s">
        <v>89</v>
      </c>
      <c r="BD7" s="8" t="s">
        <v>90</v>
      </c>
      <c r="BE7" s="8" t="s">
        <v>91</v>
      </c>
      <c r="BF7" s="8" t="s">
        <v>92</v>
      </c>
      <c r="BG7" s="8" t="s">
        <v>93</v>
      </c>
      <c r="BH7" s="26"/>
      <c r="BI7" s="26"/>
      <c r="BJ7" s="26"/>
      <c r="BK7" s="26"/>
      <c r="BL7" s="4"/>
    </row>
    <row r="8" spans="1:64" ht="45.75" customHeight="1" x14ac:dyDescent="0.45">
      <c r="B8" s="4"/>
      <c r="C8" s="9" t="s">
        <v>7</v>
      </c>
      <c r="D8" s="10" t="s">
        <v>8</v>
      </c>
      <c r="E8" s="24">
        <v>234350</v>
      </c>
      <c r="F8" s="24">
        <v>94275</v>
      </c>
      <c r="G8" s="24">
        <v>105766</v>
      </c>
      <c r="H8" s="24">
        <v>165030</v>
      </c>
      <c r="I8" s="24">
        <v>74182</v>
      </c>
      <c r="J8" s="24">
        <v>76379</v>
      </c>
      <c r="K8" s="24">
        <v>78492</v>
      </c>
      <c r="L8" s="24">
        <v>117138</v>
      </c>
      <c r="M8" s="24">
        <v>58330</v>
      </c>
      <c r="N8" s="24">
        <v>52609</v>
      </c>
      <c r="O8" s="24">
        <v>171322</v>
      </c>
      <c r="P8" s="24">
        <v>118237</v>
      </c>
      <c r="Q8" s="24">
        <v>81699</v>
      </c>
      <c r="R8" s="24">
        <v>46970</v>
      </c>
      <c r="S8" s="24">
        <v>72375</v>
      </c>
      <c r="T8" s="24">
        <v>115430</v>
      </c>
      <c r="U8" s="24">
        <v>72186</v>
      </c>
      <c r="V8" s="24">
        <v>11798</v>
      </c>
      <c r="W8" s="24">
        <v>69466</v>
      </c>
      <c r="X8" s="24">
        <v>55556</v>
      </c>
      <c r="Y8" s="24">
        <v>55334</v>
      </c>
      <c r="Z8" s="24">
        <v>37137</v>
      </c>
      <c r="AA8" s="24">
        <v>37774</v>
      </c>
      <c r="AB8" s="24">
        <v>30724</v>
      </c>
      <c r="AC8" s="24">
        <v>0</v>
      </c>
      <c r="AD8" s="24">
        <v>34319</v>
      </c>
      <c r="AE8" s="24">
        <v>31003</v>
      </c>
      <c r="AF8" s="24">
        <v>124159</v>
      </c>
      <c r="AG8" s="24">
        <v>26999</v>
      </c>
      <c r="AH8" s="24">
        <v>26195</v>
      </c>
      <c r="AI8" s="24">
        <v>64529</v>
      </c>
      <c r="AJ8" s="24">
        <v>65509</v>
      </c>
      <c r="AK8" s="24">
        <v>59709</v>
      </c>
      <c r="AL8" s="24">
        <v>33968</v>
      </c>
      <c r="AM8" s="24">
        <v>29529</v>
      </c>
      <c r="AN8" s="24">
        <v>25568</v>
      </c>
      <c r="AO8" s="24">
        <v>65046</v>
      </c>
      <c r="AP8" s="24">
        <v>37937</v>
      </c>
      <c r="AQ8" s="24">
        <v>30435</v>
      </c>
      <c r="AR8" s="24">
        <v>26571</v>
      </c>
      <c r="AS8" s="24">
        <v>42202</v>
      </c>
      <c r="AT8" s="24">
        <v>116652</v>
      </c>
      <c r="AU8" s="24">
        <v>40249</v>
      </c>
      <c r="AV8" s="24">
        <v>36670</v>
      </c>
      <c r="AW8" s="24">
        <v>34028</v>
      </c>
      <c r="AX8" s="24">
        <v>29298</v>
      </c>
      <c r="AY8" s="24">
        <v>30837</v>
      </c>
      <c r="AZ8" s="24">
        <v>27590</v>
      </c>
      <c r="BA8" s="24">
        <v>27454</v>
      </c>
      <c r="BB8" s="24">
        <v>17947</v>
      </c>
      <c r="BC8" s="24">
        <v>15009</v>
      </c>
      <c r="BD8" s="24">
        <v>28426</v>
      </c>
      <c r="BE8" s="24">
        <v>25033</v>
      </c>
      <c r="BF8" s="24">
        <v>12419</v>
      </c>
      <c r="BG8" s="24">
        <v>17524</v>
      </c>
      <c r="BH8" s="24">
        <v>1547161</v>
      </c>
      <c r="BI8" s="24">
        <v>268881</v>
      </c>
      <c r="BJ8" s="24">
        <v>1399359</v>
      </c>
      <c r="BK8" s="24">
        <v>3215402</v>
      </c>
      <c r="BL8" s="4"/>
    </row>
    <row r="9" spans="1:64" ht="45.75" customHeight="1" x14ac:dyDescent="0.45">
      <c r="B9" s="4"/>
      <c r="C9" s="9" t="s">
        <v>9</v>
      </c>
      <c r="D9" s="10"/>
      <c r="E9" s="24">
        <v>186494</v>
      </c>
      <c r="F9" s="24">
        <v>87553</v>
      </c>
      <c r="G9" s="24">
        <v>93933</v>
      </c>
      <c r="H9" s="24">
        <v>147591</v>
      </c>
      <c r="I9" s="24">
        <v>64801</v>
      </c>
      <c r="J9" s="24">
        <v>72278</v>
      </c>
      <c r="K9" s="24">
        <v>73096</v>
      </c>
      <c r="L9" s="24">
        <v>103713</v>
      </c>
      <c r="M9" s="24">
        <v>52722</v>
      </c>
      <c r="N9" s="24">
        <v>48091</v>
      </c>
      <c r="O9" s="24">
        <v>152886</v>
      </c>
      <c r="P9" s="24">
        <v>102832</v>
      </c>
      <c r="Q9" s="24">
        <v>73899</v>
      </c>
      <c r="R9" s="24">
        <v>43088</v>
      </c>
      <c r="S9" s="24">
        <v>66408</v>
      </c>
      <c r="T9" s="24">
        <v>92999</v>
      </c>
      <c r="U9" s="24">
        <v>72186</v>
      </c>
      <c r="V9" s="24">
        <v>11798</v>
      </c>
      <c r="W9" s="24">
        <v>54787</v>
      </c>
      <c r="X9" s="24">
        <v>51015</v>
      </c>
      <c r="Y9" s="24">
        <v>52904</v>
      </c>
      <c r="Z9" s="24">
        <v>35937</v>
      </c>
      <c r="AA9" s="24">
        <v>35629</v>
      </c>
      <c r="AB9" s="24">
        <v>29032</v>
      </c>
      <c r="AC9" s="24">
        <v>0</v>
      </c>
      <c r="AD9" s="24">
        <v>33125</v>
      </c>
      <c r="AE9" s="24">
        <v>29356</v>
      </c>
      <c r="AF9" s="24">
        <v>109585</v>
      </c>
      <c r="AG9" s="24">
        <v>26641</v>
      </c>
      <c r="AH9" s="24">
        <v>24498</v>
      </c>
      <c r="AI9" s="24">
        <v>62739</v>
      </c>
      <c r="AJ9" s="24">
        <v>58511</v>
      </c>
      <c r="AK9" s="24">
        <v>57403</v>
      </c>
      <c r="AL9" s="24">
        <v>32358</v>
      </c>
      <c r="AM9" s="24">
        <v>29186</v>
      </c>
      <c r="AN9" s="24">
        <v>24043</v>
      </c>
      <c r="AO9" s="24">
        <v>60711</v>
      </c>
      <c r="AP9" s="24">
        <v>36537</v>
      </c>
      <c r="AQ9" s="24">
        <v>27326</v>
      </c>
      <c r="AR9" s="24">
        <v>26056</v>
      </c>
      <c r="AS9" s="24">
        <v>39972</v>
      </c>
      <c r="AT9" s="24">
        <v>101985</v>
      </c>
      <c r="AU9" s="24">
        <v>38731</v>
      </c>
      <c r="AV9" s="24">
        <v>36560</v>
      </c>
      <c r="AW9" s="24">
        <v>32144</v>
      </c>
      <c r="AX9" s="24">
        <v>28885</v>
      </c>
      <c r="AY9" s="24">
        <v>30030</v>
      </c>
      <c r="AZ9" s="24">
        <v>26661</v>
      </c>
      <c r="BA9" s="24">
        <v>26590</v>
      </c>
      <c r="BB9" s="24">
        <v>17436</v>
      </c>
      <c r="BC9" s="24">
        <v>14728</v>
      </c>
      <c r="BD9" s="24">
        <v>27682</v>
      </c>
      <c r="BE9" s="24">
        <v>24094</v>
      </c>
      <c r="BF9" s="24">
        <v>11912</v>
      </c>
      <c r="BG9" s="24">
        <v>13513</v>
      </c>
      <c r="BH9" s="24">
        <v>1369393</v>
      </c>
      <c r="BI9" s="24">
        <v>231771</v>
      </c>
      <c r="BJ9" s="24">
        <v>1313532</v>
      </c>
      <c r="BK9" s="24">
        <v>2914696</v>
      </c>
      <c r="BL9" s="4"/>
    </row>
    <row r="10" spans="1:64" ht="45.75" customHeight="1" x14ac:dyDescent="0.45">
      <c r="B10" s="4"/>
      <c r="C10" s="9" t="s">
        <v>10</v>
      </c>
      <c r="D10" s="10"/>
      <c r="E10" s="24">
        <v>47855</v>
      </c>
      <c r="F10" s="24">
        <v>6721</v>
      </c>
      <c r="G10" s="24">
        <v>11833</v>
      </c>
      <c r="H10" s="24">
        <v>17438</v>
      </c>
      <c r="I10" s="24">
        <v>9381</v>
      </c>
      <c r="J10" s="24">
        <v>4100</v>
      </c>
      <c r="K10" s="24">
        <v>5395</v>
      </c>
      <c r="L10" s="24">
        <v>13425</v>
      </c>
      <c r="M10" s="24">
        <v>5608</v>
      </c>
      <c r="N10" s="24">
        <v>4517</v>
      </c>
      <c r="O10" s="24">
        <v>18435</v>
      </c>
      <c r="P10" s="24">
        <v>15405</v>
      </c>
      <c r="Q10" s="24">
        <v>7799</v>
      </c>
      <c r="R10" s="24">
        <v>3881</v>
      </c>
      <c r="S10" s="24">
        <v>5967</v>
      </c>
      <c r="T10" s="24">
        <v>22431</v>
      </c>
      <c r="U10" s="24">
        <v>0</v>
      </c>
      <c r="V10" s="24">
        <v>0</v>
      </c>
      <c r="W10" s="24">
        <v>14679</v>
      </c>
      <c r="X10" s="24">
        <v>4541</v>
      </c>
      <c r="Y10" s="24">
        <v>2429</v>
      </c>
      <c r="Z10" s="24">
        <v>1199</v>
      </c>
      <c r="AA10" s="24">
        <v>2144</v>
      </c>
      <c r="AB10" s="24">
        <v>1692</v>
      </c>
      <c r="AC10" s="24">
        <v>0</v>
      </c>
      <c r="AD10" s="24">
        <v>1194</v>
      </c>
      <c r="AE10" s="24">
        <v>1646</v>
      </c>
      <c r="AF10" s="24">
        <v>14573</v>
      </c>
      <c r="AG10" s="24">
        <v>357</v>
      </c>
      <c r="AH10" s="24">
        <v>1696</v>
      </c>
      <c r="AI10" s="24">
        <v>1790</v>
      </c>
      <c r="AJ10" s="24">
        <v>6998</v>
      </c>
      <c r="AK10" s="24">
        <v>2305</v>
      </c>
      <c r="AL10" s="24">
        <v>1610</v>
      </c>
      <c r="AM10" s="24">
        <v>343</v>
      </c>
      <c r="AN10" s="24">
        <v>1525</v>
      </c>
      <c r="AO10" s="24">
        <v>4334</v>
      </c>
      <c r="AP10" s="24">
        <v>1400</v>
      </c>
      <c r="AQ10" s="24">
        <v>3109</v>
      </c>
      <c r="AR10" s="24">
        <v>515</v>
      </c>
      <c r="AS10" s="24">
        <v>2229</v>
      </c>
      <c r="AT10" s="24">
        <v>14667</v>
      </c>
      <c r="AU10" s="24">
        <v>1518</v>
      </c>
      <c r="AV10" s="24">
        <v>110</v>
      </c>
      <c r="AW10" s="24">
        <v>1884</v>
      </c>
      <c r="AX10" s="24">
        <v>413</v>
      </c>
      <c r="AY10" s="24">
        <v>806</v>
      </c>
      <c r="AZ10" s="24">
        <v>929</v>
      </c>
      <c r="BA10" s="24">
        <v>864</v>
      </c>
      <c r="BB10" s="24">
        <v>511</v>
      </c>
      <c r="BC10" s="24">
        <v>280</v>
      </c>
      <c r="BD10" s="24">
        <v>744</v>
      </c>
      <c r="BE10" s="24">
        <v>939</v>
      </c>
      <c r="BF10" s="24">
        <v>507</v>
      </c>
      <c r="BG10" s="24">
        <v>4011</v>
      </c>
      <c r="BH10" s="24">
        <v>177768</v>
      </c>
      <c r="BI10" s="24">
        <v>37110</v>
      </c>
      <c r="BJ10" s="24">
        <v>85826</v>
      </c>
      <c r="BK10" s="24">
        <v>300705</v>
      </c>
      <c r="BL10" s="4"/>
    </row>
    <row r="11" spans="1:64" ht="45.75" customHeight="1" x14ac:dyDescent="0.45">
      <c r="B11" s="4"/>
      <c r="C11" s="9" t="s">
        <v>11</v>
      </c>
      <c r="D11" s="10" t="s">
        <v>12</v>
      </c>
      <c r="E11" s="24">
        <v>85873</v>
      </c>
      <c r="F11" s="24">
        <v>24943</v>
      </c>
      <c r="G11" s="24">
        <v>29018</v>
      </c>
      <c r="H11" s="24">
        <v>55513</v>
      </c>
      <c r="I11" s="24">
        <v>22902</v>
      </c>
      <c r="J11" s="24">
        <v>21652</v>
      </c>
      <c r="K11" s="24">
        <v>28094</v>
      </c>
      <c r="L11" s="24">
        <v>33594</v>
      </c>
      <c r="M11" s="24">
        <v>13160</v>
      </c>
      <c r="N11" s="24">
        <v>14058</v>
      </c>
      <c r="O11" s="24">
        <v>59591</v>
      </c>
      <c r="P11" s="24">
        <v>36891</v>
      </c>
      <c r="Q11" s="24">
        <v>23037</v>
      </c>
      <c r="R11" s="24">
        <v>15044</v>
      </c>
      <c r="S11" s="24">
        <v>16104</v>
      </c>
      <c r="T11" s="24">
        <v>47732</v>
      </c>
      <c r="U11" s="24">
        <v>14194</v>
      </c>
      <c r="V11" s="24">
        <v>8191</v>
      </c>
      <c r="W11" s="24">
        <v>29199</v>
      </c>
      <c r="X11" s="24">
        <v>12280</v>
      </c>
      <c r="Y11" s="24">
        <v>15164</v>
      </c>
      <c r="Z11" s="24">
        <v>9155</v>
      </c>
      <c r="AA11" s="24">
        <v>7895</v>
      </c>
      <c r="AB11" s="24">
        <v>8474</v>
      </c>
      <c r="AC11" s="24">
        <v>0</v>
      </c>
      <c r="AD11" s="24">
        <v>10175</v>
      </c>
      <c r="AE11" s="24">
        <v>12508</v>
      </c>
      <c r="AF11" s="24">
        <v>40392</v>
      </c>
      <c r="AG11" s="24">
        <v>11945</v>
      </c>
      <c r="AH11" s="24">
        <v>6334</v>
      </c>
      <c r="AI11" s="24">
        <v>14475</v>
      </c>
      <c r="AJ11" s="24">
        <v>22388</v>
      </c>
      <c r="AK11" s="24">
        <v>15750</v>
      </c>
      <c r="AL11" s="24">
        <v>9646</v>
      </c>
      <c r="AM11" s="24">
        <v>7836</v>
      </c>
      <c r="AN11" s="24">
        <v>8280</v>
      </c>
      <c r="AO11" s="24">
        <v>13452</v>
      </c>
      <c r="AP11" s="24">
        <v>6999</v>
      </c>
      <c r="AQ11" s="24">
        <v>9539</v>
      </c>
      <c r="AR11" s="24">
        <v>6580</v>
      </c>
      <c r="AS11" s="24">
        <v>14364</v>
      </c>
      <c r="AT11" s="24">
        <v>39396</v>
      </c>
      <c r="AU11" s="24">
        <v>12131</v>
      </c>
      <c r="AV11" s="24">
        <v>13624</v>
      </c>
      <c r="AW11" s="24">
        <v>10645</v>
      </c>
      <c r="AX11" s="24">
        <v>11691</v>
      </c>
      <c r="AY11" s="24">
        <v>8415</v>
      </c>
      <c r="AZ11" s="24">
        <v>7890</v>
      </c>
      <c r="BA11" s="24">
        <v>7027</v>
      </c>
      <c r="BB11" s="24">
        <v>4486</v>
      </c>
      <c r="BC11" s="24">
        <v>4752</v>
      </c>
      <c r="BD11" s="24">
        <v>7322</v>
      </c>
      <c r="BE11" s="24">
        <v>6163</v>
      </c>
      <c r="BF11" s="24">
        <v>3779</v>
      </c>
      <c r="BG11" s="24">
        <v>7011</v>
      </c>
      <c r="BH11" s="24">
        <v>479480</v>
      </c>
      <c r="BI11" s="24">
        <v>99318</v>
      </c>
      <c r="BJ11" s="24">
        <v>407982</v>
      </c>
      <c r="BK11" s="24">
        <v>986782</v>
      </c>
      <c r="BL11" s="4"/>
    </row>
    <row r="12" spans="1:64" ht="45.75" customHeight="1" x14ac:dyDescent="0.45">
      <c r="B12" s="4"/>
      <c r="C12" s="9" t="s">
        <v>13</v>
      </c>
      <c r="D12" s="10"/>
      <c r="E12" s="24">
        <v>24836</v>
      </c>
      <c r="F12" s="24">
        <v>6751</v>
      </c>
      <c r="G12" s="24">
        <v>7939</v>
      </c>
      <c r="H12" s="24">
        <v>17921</v>
      </c>
      <c r="I12" s="24">
        <v>6623</v>
      </c>
      <c r="J12" s="24">
        <v>7945</v>
      </c>
      <c r="K12" s="24">
        <v>8945</v>
      </c>
      <c r="L12" s="24">
        <v>10665</v>
      </c>
      <c r="M12" s="24">
        <v>4315</v>
      </c>
      <c r="N12" s="24">
        <v>5264</v>
      </c>
      <c r="O12" s="24">
        <v>21758</v>
      </c>
      <c r="P12" s="24">
        <v>13324</v>
      </c>
      <c r="Q12" s="24">
        <v>8585</v>
      </c>
      <c r="R12" s="24">
        <v>6844</v>
      </c>
      <c r="S12" s="24">
        <v>9829</v>
      </c>
      <c r="T12" s="24">
        <v>7701</v>
      </c>
      <c r="U12" s="24">
        <v>1262</v>
      </c>
      <c r="V12" s="24">
        <v>914</v>
      </c>
      <c r="W12" s="24">
        <v>10030</v>
      </c>
      <c r="X12" s="24">
        <v>5172</v>
      </c>
      <c r="Y12" s="24">
        <v>5285</v>
      </c>
      <c r="Z12" s="24">
        <v>3408</v>
      </c>
      <c r="AA12" s="24">
        <v>2829</v>
      </c>
      <c r="AB12" s="24">
        <v>2869</v>
      </c>
      <c r="AC12" s="24">
        <v>0</v>
      </c>
      <c r="AD12" s="24">
        <v>2688</v>
      </c>
      <c r="AE12" s="24">
        <v>2794</v>
      </c>
      <c r="AF12" s="24">
        <v>10041</v>
      </c>
      <c r="AG12" s="24">
        <v>3218</v>
      </c>
      <c r="AH12" s="24">
        <v>2724</v>
      </c>
      <c r="AI12" s="24">
        <v>3832</v>
      </c>
      <c r="AJ12" s="24">
        <v>5517</v>
      </c>
      <c r="AK12" s="24">
        <v>4338</v>
      </c>
      <c r="AL12" s="24">
        <v>3291</v>
      </c>
      <c r="AM12" s="24">
        <v>2921</v>
      </c>
      <c r="AN12" s="24">
        <v>2673</v>
      </c>
      <c r="AO12" s="24">
        <v>5643</v>
      </c>
      <c r="AP12" s="24">
        <v>3652</v>
      </c>
      <c r="AQ12" s="24">
        <v>2763</v>
      </c>
      <c r="AR12" s="24">
        <v>2351</v>
      </c>
      <c r="AS12" s="24">
        <v>4107</v>
      </c>
      <c r="AT12" s="24">
        <v>9992</v>
      </c>
      <c r="AU12" s="24">
        <v>3844</v>
      </c>
      <c r="AV12" s="24">
        <v>4728</v>
      </c>
      <c r="AW12" s="24">
        <v>3522</v>
      </c>
      <c r="AX12" s="24">
        <v>2507</v>
      </c>
      <c r="AY12" s="24">
        <v>3114</v>
      </c>
      <c r="AZ12" s="24">
        <v>2815</v>
      </c>
      <c r="BA12" s="24">
        <v>3320</v>
      </c>
      <c r="BB12" s="24">
        <v>1606</v>
      </c>
      <c r="BC12" s="24">
        <v>2154</v>
      </c>
      <c r="BD12" s="24">
        <v>2764</v>
      </c>
      <c r="BE12" s="24">
        <v>2469</v>
      </c>
      <c r="BF12" s="24">
        <v>1328</v>
      </c>
      <c r="BG12" s="24">
        <v>1704</v>
      </c>
      <c r="BH12" s="24">
        <v>161553</v>
      </c>
      <c r="BI12" s="24">
        <v>19908</v>
      </c>
      <c r="BJ12" s="24">
        <v>127999</v>
      </c>
      <c r="BK12" s="24">
        <v>309460</v>
      </c>
      <c r="BL12" s="4"/>
    </row>
    <row r="13" spans="1:64" ht="45.75" customHeight="1" x14ac:dyDescent="0.45">
      <c r="B13" s="4"/>
      <c r="C13" s="9" t="s">
        <v>14</v>
      </c>
      <c r="D13" s="10"/>
      <c r="E13" s="24">
        <v>300</v>
      </c>
      <c r="F13" s="24">
        <v>300</v>
      </c>
      <c r="G13" s="24">
        <v>300</v>
      </c>
      <c r="H13" s="24">
        <v>300</v>
      </c>
      <c r="I13" s="24">
        <v>300</v>
      </c>
      <c r="J13" s="24">
        <v>300</v>
      </c>
      <c r="K13" s="24">
        <v>300</v>
      </c>
      <c r="L13" s="24">
        <v>300</v>
      </c>
      <c r="M13" s="24">
        <v>300</v>
      </c>
      <c r="N13" s="24">
        <v>300</v>
      </c>
      <c r="O13" s="24">
        <v>300</v>
      </c>
      <c r="P13" s="24">
        <v>300</v>
      </c>
      <c r="Q13" s="24">
        <v>300</v>
      </c>
      <c r="R13" s="24">
        <v>300</v>
      </c>
      <c r="S13" s="24">
        <v>300</v>
      </c>
      <c r="T13" s="24">
        <v>300</v>
      </c>
      <c r="U13" s="24">
        <v>300</v>
      </c>
      <c r="V13" s="24">
        <v>246</v>
      </c>
      <c r="W13" s="24">
        <v>300</v>
      </c>
      <c r="X13" s="24">
        <v>300</v>
      </c>
      <c r="Y13" s="24">
        <v>300</v>
      </c>
      <c r="Z13" s="24">
        <v>300</v>
      </c>
      <c r="AA13" s="24">
        <v>300</v>
      </c>
      <c r="AB13" s="24">
        <v>300</v>
      </c>
      <c r="AC13" s="24">
        <v>0</v>
      </c>
      <c r="AD13" s="24">
        <v>300</v>
      </c>
      <c r="AE13" s="24">
        <v>300</v>
      </c>
      <c r="AF13" s="24">
        <v>300</v>
      </c>
      <c r="AG13" s="24">
        <v>246</v>
      </c>
      <c r="AH13" s="24">
        <v>300</v>
      </c>
      <c r="AI13" s="24">
        <v>300</v>
      </c>
      <c r="AJ13" s="24">
        <v>300</v>
      </c>
      <c r="AK13" s="24">
        <v>300</v>
      </c>
      <c r="AL13" s="24">
        <v>300</v>
      </c>
      <c r="AM13" s="24">
        <v>300</v>
      </c>
      <c r="AN13" s="24">
        <v>300</v>
      </c>
      <c r="AO13" s="24">
        <v>300</v>
      </c>
      <c r="AP13" s="24">
        <v>300</v>
      </c>
      <c r="AQ13" s="24">
        <v>300</v>
      </c>
      <c r="AR13" s="24">
        <v>300</v>
      </c>
      <c r="AS13" s="24">
        <v>300</v>
      </c>
      <c r="AT13" s="24">
        <v>300</v>
      </c>
      <c r="AU13" s="24">
        <v>300</v>
      </c>
      <c r="AV13" s="24">
        <v>300</v>
      </c>
      <c r="AW13" s="24">
        <v>300</v>
      </c>
      <c r="AX13" s="24">
        <v>300</v>
      </c>
      <c r="AY13" s="24">
        <v>300</v>
      </c>
      <c r="AZ13" s="24">
        <v>300</v>
      </c>
      <c r="BA13" s="24">
        <v>300</v>
      </c>
      <c r="BB13" s="24">
        <v>300</v>
      </c>
      <c r="BC13" s="24">
        <v>300</v>
      </c>
      <c r="BD13" s="24">
        <v>225</v>
      </c>
      <c r="BE13" s="24">
        <v>225</v>
      </c>
      <c r="BF13" s="24">
        <v>225</v>
      </c>
      <c r="BG13" s="24">
        <v>225</v>
      </c>
      <c r="BH13" s="24">
        <v>4500</v>
      </c>
      <c r="BI13" s="24">
        <v>1146</v>
      </c>
      <c r="BJ13" s="24">
        <v>10149</v>
      </c>
      <c r="BK13" s="24">
        <v>15796</v>
      </c>
      <c r="BL13" s="4"/>
    </row>
    <row r="14" spans="1:64" ht="45.75" customHeight="1" x14ac:dyDescent="0.45">
      <c r="B14" s="4"/>
      <c r="C14" s="9" t="s">
        <v>15</v>
      </c>
      <c r="D14" s="10"/>
      <c r="E14" s="24">
        <v>30209</v>
      </c>
      <c r="F14" s="24">
        <v>6132</v>
      </c>
      <c r="G14" s="24">
        <v>9606</v>
      </c>
      <c r="H14" s="24">
        <v>12895</v>
      </c>
      <c r="I14" s="24">
        <v>5138</v>
      </c>
      <c r="J14" s="24">
        <v>4567</v>
      </c>
      <c r="K14" s="24">
        <v>8134</v>
      </c>
      <c r="L14" s="24">
        <v>10367</v>
      </c>
      <c r="M14" s="24">
        <v>3274</v>
      </c>
      <c r="N14" s="24">
        <v>3854</v>
      </c>
      <c r="O14" s="24">
        <v>13086</v>
      </c>
      <c r="P14" s="24">
        <v>10363</v>
      </c>
      <c r="Q14" s="24">
        <v>6716</v>
      </c>
      <c r="R14" s="24">
        <v>2862</v>
      </c>
      <c r="S14" s="24">
        <v>4395</v>
      </c>
      <c r="T14" s="24">
        <v>22088</v>
      </c>
      <c r="U14" s="24">
        <v>0</v>
      </c>
      <c r="V14" s="24">
        <v>0</v>
      </c>
      <c r="W14" s="24">
        <v>7445</v>
      </c>
      <c r="X14" s="24">
        <v>419</v>
      </c>
      <c r="Y14" s="24">
        <v>661</v>
      </c>
      <c r="Z14" s="24">
        <v>373</v>
      </c>
      <c r="AA14" s="24">
        <v>226</v>
      </c>
      <c r="AB14" s="24">
        <v>570</v>
      </c>
      <c r="AC14" s="24">
        <v>0</v>
      </c>
      <c r="AD14" s="24">
        <v>694</v>
      </c>
      <c r="AE14" s="24">
        <v>586</v>
      </c>
      <c r="AF14" s="24">
        <v>9250</v>
      </c>
      <c r="AG14" s="24">
        <v>371</v>
      </c>
      <c r="AH14" s="24">
        <v>500</v>
      </c>
      <c r="AI14" s="24">
        <v>652</v>
      </c>
      <c r="AJ14" s="24">
        <v>3591</v>
      </c>
      <c r="AK14" s="24">
        <v>470</v>
      </c>
      <c r="AL14" s="24">
        <v>532</v>
      </c>
      <c r="AM14" s="24">
        <v>355</v>
      </c>
      <c r="AN14" s="24">
        <v>442</v>
      </c>
      <c r="AO14" s="24">
        <v>464</v>
      </c>
      <c r="AP14" s="24">
        <v>592</v>
      </c>
      <c r="AQ14" s="24">
        <v>1690</v>
      </c>
      <c r="AR14" s="24">
        <v>535</v>
      </c>
      <c r="AS14" s="24">
        <v>542</v>
      </c>
      <c r="AT14" s="24">
        <v>10361</v>
      </c>
      <c r="AU14" s="24">
        <v>383</v>
      </c>
      <c r="AV14" s="24">
        <v>929</v>
      </c>
      <c r="AW14" s="24">
        <v>353</v>
      </c>
      <c r="AX14" s="24">
        <v>494</v>
      </c>
      <c r="AY14" s="24">
        <v>273</v>
      </c>
      <c r="AZ14" s="24">
        <v>316</v>
      </c>
      <c r="BA14" s="24">
        <v>383</v>
      </c>
      <c r="BB14" s="24">
        <v>226</v>
      </c>
      <c r="BC14" s="24">
        <v>190</v>
      </c>
      <c r="BD14" s="24">
        <v>407</v>
      </c>
      <c r="BE14" s="24">
        <v>158</v>
      </c>
      <c r="BF14" s="24">
        <v>112</v>
      </c>
      <c r="BG14" s="24">
        <v>1367</v>
      </c>
      <c r="BH14" s="24">
        <v>131605</v>
      </c>
      <c r="BI14" s="24">
        <v>29533</v>
      </c>
      <c r="BJ14" s="24">
        <v>39485</v>
      </c>
      <c r="BK14" s="24">
        <v>200625</v>
      </c>
      <c r="BL14" s="4"/>
    </row>
    <row r="15" spans="1:64" ht="45.75" customHeight="1" x14ac:dyDescent="0.45">
      <c r="B15" s="4"/>
      <c r="C15" s="9" t="s">
        <v>16</v>
      </c>
      <c r="D15" s="10"/>
      <c r="E15" s="24">
        <v>378</v>
      </c>
      <c r="F15" s="24">
        <v>127</v>
      </c>
      <c r="G15" s="24">
        <v>126</v>
      </c>
      <c r="H15" s="24">
        <v>225</v>
      </c>
      <c r="I15" s="24">
        <v>101</v>
      </c>
      <c r="J15" s="24">
        <v>139</v>
      </c>
      <c r="K15" s="24">
        <v>138</v>
      </c>
      <c r="L15" s="24">
        <v>170</v>
      </c>
      <c r="M15" s="24">
        <v>68</v>
      </c>
      <c r="N15" s="24">
        <v>75</v>
      </c>
      <c r="O15" s="24">
        <v>317</v>
      </c>
      <c r="P15" s="24">
        <v>212</v>
      </c>
      <c r="Q15" s="24">
        <v>151</v>
      </c>
      <c r="R15" s="24">
        <v>100</v>
      </c>
      <c r="S15" s="24">
        <v>127</v>
      </c>
      <c r="T15" s="24">
        <v>199</v>
      </c>
      <c r="U15" s="24">
        <v>80</v>
      </c>
      <c r="V15" s="24">
        <v>30</v>
      </c>
      <c r="W15" s="24">
        <v>101</v>
      </c>
      <c r="X15" s="24">
        <v>53</v>
      </c>
      <c r="Y15" s="24">
        <v>96</v>
      </c>
      <c r="Z15" s="24">
        <v>40</v>
      </c>
      <c r="AA15" s="24">
        <v>47</v>
      </c>
      <c r="AB15" s="24">
        <v>43</v>
      </c>
      <c r="AC15" s="24">
        <v>0</v>
      </c>
      <c r="AD15" s="24">
        <v>60</v>
      </c>
      <c r="AE15" s="24">
        <v>56</v>
      </c>
      <c r="AF15" s="24">
        <v>199</v>
      </c>
      <c r="AG15" s="24">
        <v>88</v>
      </c>
      <c r="AH15" s="24">
        <v>43</v>
      </c>
      <c r="AI15" s="24">
        <v>103</v>
      </c>
      <c r="AJ15" s="24">
        <v>99</v>
      </c>
      <c r="AK15" s="24">
        <v>124</v>
      </c>
      <c r="AL15" s="24">
        <v>59</v>
      </c>
      <c r="AM15" s="24">
        <v>59</v>
      </c>
      <c r="AN15" s="24">
        <v>41</v>
      </c>
      <c r="AO15" s="24">
        <v>92</v>
      </c>
      <c r="AP15" s="24">
        <v>58</v>
      </c>
      <c r="AQ15" s="24">
        <v>57</v>
      </c>
      <c r="AR15" s="24">
        <v>62</v>
      </c>
      <c r="AS15" s="24">
        <v>70</v>
      </c>
      <c r="AT15" s="24">
        <v>315</v>
      </c>
      <c r="AU15" s="24">
        <v>90</v>
      </c>
      <c r="AV15" s="24">
        <v>110</v>
      </c>
      <c r="AW15" s="24">
        <v>54</v>
      </c>
      <c r="AX15" s="24">
        <v>75</v>
      </c>
      <c r="AY15" s="24">
        <v>72</v>
      </c>
      <c r="AZ15" s="24">
        <v>61</v>
      </c>
      <c r="BA15" s="24">
        <v>72</v>
      </c>
      <c r="BB15" s="24">
        <v>41</v>
      </c>
      <c r="BC15" s="24">
        <v>39</v>
      </c>
      <c r="BD15" s="24">
        <v>42</v>
      </c>
      <c r="BE15" s="24">
        <v>49</v>
      </c>
      <c r="BF15" s="24">
        <v>22</v>
      </c>
      <c r="BG15" s="24">
        <v>24</v>
      </c>
      <c r="BH15" s="24">
        <v>2462</v>
      </c>
      <c r="BI15" s="24">
        <v>412</v>
      </c>
      <c r="BJ15" s="24">
        <v>2633</v>
      </c>
      <c r="BK15" s="24">
        <v>5508</v>
      </c>
      <c r="BL15" s="4"/>
    </row>
    <row r="16" spans="1:64" ht="45.75" customHeight="1" x14ac:dyDescent="0.45">
      <c r="B16" s="4"/>
      <c r="C16" s="9" t="s">
        <v>17</v>
      </c>
      <c r="D16" s="10"/>
      <c r="E16" s="24">
        <v>11413</v>
      </c>
      <c r="F16" s="24">
        <v>659</v>
      </c>
      <c r="G16" s="24">
        <v>1498</v>
      </c>
      <c r="H16" s="24">
        <v>4943</v>
      </c>
      <c r="I16" s="24">
        <v>2234</v>
      </c>
      <c r="J16" s="24">
        <v>1176</v>
      </c>
      <c r="K16" s="24">
        <v>1287</v>
      </c>
      <c r="L16" s="24">
        <v>1862</v>
      </c>
      <c r="M16" s="24">
        <v>1028</v>
      </c>
      <c r="N16" s="24">
        <v>1216</v>
      </c>
      <c r="O16" s="24">
        <v>9080</v>
      </c>
      <c r="P16" s="24">
        <v>1980</v>
      </c>
      <c r="Q16" s="24">
        <v>664</v>
      </c>
      <c r="R16" s="24">
        <v>348</v>
      </c>
      <c r="S16" s="24">
        <v>857</v>
      </c>
      <c r="T16" s="24">
        <v>5230</v>
      </c>
      <c r="U16" s="24">
        <v>6766</v>
      </c>
      <c r="V16" s="24">
        <v>256</v>
      </c>
      <c r="W16" s="24">
        <v>7597</v>
      </c>
      <c r="X16" s="24">
        <v>2296</v>
      </c>
      <c r="Y16" s="24">
        <v>3899</v>
      </c>
      <c r="Z16" s="24">
        <v>2231</v>
      </c>
      <c r="AA16" s="24">
        <v>1867</v>
      </c>
      <c r="AB16" s="24">
        <v>2591</v>
      </c>
      <c r="AC16" s="24">
        <v>0</v>
      </c>
      <c r="AD16" s="24">
        <v>1730</v>
      </c>
      <c r="AE16" s="24">
        <v>3969</v>
      </c>
      <c r="AF16" s="24">
        <v>7462</v>
      </c>
      <c r="AG16" s="24">
        <v>506</v>
      </c>
      <c r="AH16" s="24">
        <v>1184</v>
      </c>
      <c r="AI16" s="24">
        <v>4724</v>
      </c>
      <c r="AJ16" s="24">
        <v>6761</v>
      </c>
      <c r="AK16" s="24">
        <v>5139</v>
      </c>
      <c r="AL16" s="24">
        <v>2082</v>
      </c>
      <c r="AM16" s="24">
        <v>1830</v>
      </c>
      <c r="AN16" s="24">
        <v>1986</v>
      </c>
      <c r="AO16" s="24">
        <v>762</v>
      </c>
      <c r="AP16" s="24">
        <v>160</v>
      </c>
      <c r="AQ16" s="24">
        <v>2392</v>
      </c>
      <c r="AR16" s="24">
        <v>1161</v>
      </c>
      <c r="AS16" s="24">
        <v>4791</v>
      </c>
      <c r="AT16" s="24">
        <v>7349</v>
      </c>
      <c r="AU16" s="24">
        <v>4240</v>
      </c>
      <c r="AV16" s="24">
        <v>4478</v>
      </c>
      <c r="AW16" s="24">
        <v>3506</v>
      </c>
      <c r="AX16" s="24">
        <v>5153</v>
      </c>
      <c r="AY16" s="24">
        <v>2466</v>
      </c>
      <c r="AZ16" s="24">
        <v>2374</v>
      </c>
      <c r="BA16" s="24">
        <v>461</v>
      </c>
      <c r="BB16" s="24">
        <v>803</v>
      </c>
      <c r="BC16" s="24">
        <v>579</v>
      </c>
      <c r="BD16" s="24">
        <v>875</v>
      </c>
      <c r="BE16" s="24">
        <v>1751</v>
      </c>
      <c r="BF16" s="24">
        <v>1427</v>
      </c>
      <c r="BG16" s="24">
        <v>1422</v>
      </c>
      <c r="BH16" s="24">
        <v>40253</v>
      </c>
      <c r="BI16" s="24">
        <v>19849</v>
      </c>
      <c r="BJ16" s="24">
        <v>96422</v>
      </c>
      <c r="BK16" s="24">
        <v>156525</v>
      </c>
      <c r="BL16" s="4"/>
    </row>
    <row r="17" spans="1:64" ht="45.75" customHeight="1" x14ac:dyDescent="0.45">
      <c r="B17" s="4"/>
      <c r="C17" s="9" t="s">
        <v>18</v>
      </c>
      <c r="D17" s="10"/>
      <c r="E17" s="24">
        <v>17460</v>
      </c>
      <c r="F17" s="24">
        <v>10013</v>
      </c>
      <c r="G17" s="24">
        <v>8262</v>
      </c>
      <c r="H17" s="24">
        <v>13419</v>
      </c>
      <c r="I17" s="24">
        <v>6510</v>
      </c>
      <c r="J17" s="24">
        <v>7124</v>
      </c>
      <c r="K17" s="24">
        <v>8294</v>
      </c>
      <c r="L17" s="24">
        <v>9464</v>
      </c>
      <c r="M17" s="24">
        <v>4030</v>
      </c>
      <c r="N17" s="24">
        <v>3158</v>
      </c>
      <c r="O17" s="24">
        <v>13451</v>
      </c>
      <c r="P17" s="24">
        <v>10276</v>
      </c>
      <c r="Q17" s="24">
        <v>6027</v>
      </c>
      <c r="R17" s="24">
        <v>4390</v>
      </c>
      <c r="S17" s="24">
        <v>0</v>
      </c>
      <c r="T17" s="24">
        <v>11395</v>
      </c>
      <c r="U17" s="24">
        <v>5762</v>
      </c>
      <c r="V17" s="24">
        <v>6635</v>
      </c>
      <c r="W17" s="24">
        <v>3116</v>
      </c>
      <c r="X17" s="24">
        <v>3010</v>
      </c>
      <c r="Y17" s="24">
        <v>3349</v>
      </c>
      <c r="Z17" s="24">
        <v>2112</v>
      </c>
      <c r="AA17" s="24">
        <v>1935</v>
      </c>
      <c r="AB17" s="24">
        <v>1535</v>
      </c>
      <c r="AC17" s="24">
        <v>0</v>
      </c>
      <c r="AD17" s="24">
        <v>2053</v>
      </c>
      <c r="AE17" s="24">
        <v>2370</v>
      </c>
      <c r="AF17" s="24">
        <v>9032</v>
      </c>
      <c r="AG17" s="24">
        <v>7189</v>
      </c>
      <c r="AH17" s="24">
        <v>1440</v>
      </c>
      <c r="AI17" s="24">
        <v>4520</v>
      </c>
      <c r="AJ17" s="24">
        <v>2687</v>
      </c>
      <c r="AK17" s="24">
        <v>4069</v>
      </c>
      <c r="AL17" s="24">
        <v>2373</v>
      </c>
      <c r="AM17" s="24">
        <v>1912</v>
      </c>
      <c r="AN17" s="24">
        <v>1653</v>
      </c>
      <c r="AO17" s="24">
        <v>5081</v>
      </c>
      <c r="AP17" s="24">
        <v>2077</v>
      </c>
      <c r="AQ17" s="24">
        <v>1601</v>
      </c>
      <c r="AR17" s="24">
        <v>1820</v>
      </c>
      <c r="AS17" s="24">
        <v>1616</v>
      </c>
      <c r="AT17" s="24">
        <v>8794</v>
      </c>
      <c r="AU17" s="24">
        <v>2384</v>
      </c>
      <c r="AV17" s="24">
        <v>3039</v>
      </c>
      <c r="AW17" s="24">
        <v>1790</v>
      </c>
      <c r="AX17" s="24">
        <v>1835</v>
      </c>
      <c r="AY17" s="24">
        <v>1852</v>
      </c>
      <c r="AZ17" s="24">
        <v>1701</v>
      </c>
      <c r="BA17" s="24">
        <v>2076</v>
      </c>
      <c r="BB17" s="24">
        <v>1050</v>
      </c>
      <c r="BC17" s="24">
        <v>1060</v>
      </c>
      <c r="BD17" s="24">
        <v>1298</v>
      </c>
      <c r="BE17" s="24">
        <v>1290</v>
      </c>
      <c r="BF17" s="24">
        <v>0</v>
      </c>
      <c r="BG17" s="24">
        <v>574</v>
      </c>
      <c r="BH17" s="24">
        <v>121883</v>
      </c>
      <c r="BI17" s="24">
        <v>26910</v>
      </c>
      <c r="BJ17" s="24">
        <v>92192</v>
      </c>
      <c r="BK17" s="24">
        <v>240986</v>
      </c>
      <c r="BL17" s="4"/>
    </row>
    <row r="18" spans="1:64" ht="45.75" customHeight="1" x14ac:dyDescent="0.45">
      <c r="B18" s="4"/>
      <c r="C18" s="9" t="s">
        <v>19</v>
      </c>
      <c r="D18" s="10"/>
      <c r="E18" s="24">
        <v>1275</v>
      </c>
      <c r="F18" s="24">
        <v>958</v>
      </c>
      <c r="G18" s="24">
        <v>1285</v>
      </c>
      <c r="H18" s="24">
        <v>5807</v>
      </c>
      <c r="I18" s="24">
        <v>1994</v>
      </c>
      <c r="J18" s="24">
        <v>399</v>
      </c>
      <c r="K18" s="24">
        <v>993</v>
      </c>
      <c r="L18" s="24">
        <v>764</v>
      </c>
      <c r="M18" s="24">
        <v>143</v>
      </c>
      <c r="N18" s="24">
        <v>187</v>
      </c>
      <c r="O18" s="24">
        <v>1598</v>
      </c>
      <c r="P18" s="24">
        <v>432</v>
      </c>
      <c r="Q18" s="24">
        <v>590</v>
      </c>
      <c r="R18" s="24">
        <v>197</v>
      </c>
      <c r="S18" s="24">
        <v>593</v>
      </c>
      <c r="T18" s="24">
        <v>816</v>
      </c>
      <c r="U18" s="24">
        <v>23</v>
      </c>
      <c r="V18" s="24">
        <v>108</v>
      </c>
      <c r="W18" s="24">
        <v>608</v>
      </c>
      <c r="X18" s="24">
        <v>1028</v>
      </c>
      <c r="Y18" s="24">
        <v>1571</v>
      </c>
      <c r="Z18" s="24">
        <v>689</v>
      </c>
      <c r="AA18" s="24">
        <v>689</v>
      </c>
      <c r="AB18" s="24">
        <v>562</v>
      </c>
      <c r="AC18" s="24">
        <v>0</v>
      </c>
      <c r="AD18" s="24">
        <v>2648</v>
      </c>
      <c r="AE18" s="24">
        <v>2431</v>
      </c>
      <c r="AF18" s="24">
        <v>4105</v>
      </c>
      <c r="AG18" s="24">
        <v>322</v>
      </c>
      <c r="AH18" s="24">
        <v>140</v>
      </c>
      <c r="AI18" s="24">
        <v>342</v>
      </c>
      <c r="AJ18" s="24">
        <v>3431</v>
      </c>
      <c r="AK18" s="24">
        <v>1308</v>
      </c>
      <c r="AL18" s="24">
        <v>1007</v>
      </c>
      <c r="AM18" s="24">
        <v>457</v>
      </c>
      <c r="AN18" s="24">
        <v>1183</v>
      </c>
      <c r="AO18" s="24">
        <v>1106</v>
      </c>
      <c r="AP18" s="24">
        <v>159</v>
      </c>
      <c r="AQ18" s="24">
        <v>734</v>
      </c>
      <c r="AR18" s="24">
        <v>349</v>
      </c>
      <c r="AS18" s="24">
        <v>2935</v>
      </c>
      <c r="AT18" s="24">
        <v>2282</v>
      </c>
      <c r="AU18" s="24">
        <v>888</v>
      </c>
      <c r="AV18" s="24">
        <v>37</v>
      </c>
      <c r="AW18" s="24">
        <v>1118</v>
      </c>
      <c r="AX18" s="24">
        <v>1325</v>
      </c>
      <c r="AY18" s="24">
        <v>336</v>
      </c>
      <c r="AZ18" s="24">
        <v>321</v>
      </c>
      <c r="BA18" s="24">
        <v>414</v>
      </c>
      <c r="BB18" s="24">
        <v>458</v>
      </c>
      <c r="BC18" s="24">
        <v>428</v>
      </c>
      <c r="BD18" s="24">
        <v>1708</v>
      </c>
      <c r="BE18" s="24">
        <v>217</v>
      </c>
      <c r="BF18" s="24">
        <v>663</v>
      </c>
      <c r="BG18" s="24">
        <v>1691</v>
      </c>
      <c r="BH18" s="24">
        <v>17222</v>
      </c>
      <c r="BI18" s="24">
        <v>1556</v>
      </c>
      <c r="BJ18" s="24">
        <v>39099</v>
      </c>
      <c r="BK18" s="24">
        <v>57879</v>
      </c>
      <c r="BL18" s="4"/>
    </row>
    <row r="19" spans="1:64" ht="45.75" customHeight="1" x14ac:dyDescent="0.45">
      <c r="B19" s="4"/>
      <c r="C19" s="9" t="s">
        <v>20</v>
      </c>
      <c r="D19" s="10" t="s">
        <v>21</v>
      </c>
      <c r="E19" s="24">
        <v>148477</v>
      </c>
      <c r="F19" s="24">
        <v>69331</v>
      </c>
      <c r="G19" s="24">
        <v>76748</v>
      </c>
      <c r="H19" s="24">
        <v>109516</v>
      </c>
      <c r="I19" s="24">
        <v>51280</v>
      </c>
      <c r="J19" s="24">
        <v>54726</v>
      </c>
      <c r="K19" s="24">
        <v>50398</v>
      </c>
      <c r="L19" s="24">
        <v>83543</v>
      </c>
      <c r="M19" s="24">
        <v>45169</v>
      </c>
      <c r="N19" s="24">
        <v>38551</v>
      </c>
      <c r="O19" s="24">
        <v>111731</v>
      </c>
      <c r="P19" s="24">
        <v>81346</v>
      </c>
      <c r="Q19" s="24">
        <v>58662</v>
      </c>
      <c r="R19" s="24">
        <v>31925</v>
      </c>
      <c r="S19" s="24">
        <v>56270</v>
      </c>
      <c r="T19" s="24">
        <v>67698</v>
      </c>
      <c r="U19" s="24">
        <v>57991</v>
      </c>
      <c r="V19" s="24">
        <v>3606</v>
      </c>
      <c r="W19" s="24">
        <v>40267</v>
      </c>
      <c r="X19" s="24">
        <v>43276</v>
      </c>
      <c r="Y19" s="24">
        <v>40170</v>
      </c>
      <c r="Z19" s="24">
        <v>27981</v>
      </c>
      <c r="AA19" s="24">
        <v>29878</v>
      </c>
      <c r="AB19" s="24">
        <v>22250</v>
      </c>
      <c r="AC19" s="24">
        <v>0</v>
      </c>
      <c r="AD19" s="24">
        <v>24144</v>
      </c>
      <c r="AE19" s="24">
        <v>18494</v>
      </c>
      <c r="AF19" s="24">
        <v>83767</v>
      </c>
      <c r="AG19" s="24">
        <v>15054</v>
      </c>
      <c r="AH19" s="24">
        <v>19860</v>
      </c>
      <c r="AI19" s="24">
        <v>50053</v>
      </c>
      <c r="AJ19" s="24">
        <v>43120</v>
      </c>
      <c r="AK19" s="24">
        <v>43959</v>
      </c>
      <c r="AL19" s="24">
        <v>24321</v>
      </c>
      <c r="AM19" s="24">
        <v>21692</v>
      </c>
      <c r="AN19" s="24">
        <v>17288</v>
      </c>
      <c r="AO19" s="24">
        <v>51593</v>
      </c>
      <c r="AP19" s="24">
        <v>30938</v>
      </c>
      <c r="AQ19" s="24">
        <v>20895</v>
      </c>
      <c r="AR19" s="24">
        <v>19991</v>
      </c>
      <c r="AS19" s="24">
        <v>27837</v>
      </c>
      <c r="AT19" s="24">
        <v>77256</v>
      </c>
      <c r="AU19" s="24">
        <v>28118</v>
      </c>
      <c r="AV19" s="24">
        <v>23046</v>
      </c>
      <c r="AW19" s="24">
        <v>23383</v>
      </c>
      <c r="AX19" s="24">
        <v>17607</v>
      </c>
      <c r="AY19" s="24">
        <v>22421</v>
      </c>
      <c r="AZ19" s="24">
        <v>19700</v>
      </c>
      <c r="BA19" s="24">
        <v>20427</v>
      </c>
      <c r="BB19" s="24">
        <v>13461</v>
      </c>
      <c r="BC19" s="24">
        <v>10256</v>
      </c>
      <c r="BD19" s="24">
        <v>21104</v>
      </c>
      <c r="BE19" s="24">
        <v>18869</v>
      </c>
      <c r="BF19" s="24">
        <v>8640</v>
      </c>
      <c r="BG19" s="24">
        <v>10512</v>
      </c>
      <c r="BH19" s="24">
        <v>1067680</v>
      </c>
      <c r="BI19" s="24">
        <v>169563</v>
      </c>
      <c r="BJ19" s="24">
        <v>991376</v>
      </c>
      <c r="BK19" s="24">
        <v>2228620</v>
      </c>
      <c r="BL19" s="4"/>
    </row>
    <row r="20" spans="1:64" ht="45.75" customHeight="1" x14ac:dyDescent="0.45">
      <c r="B20" s="4"/>
      <c r="C20" s="9" t="s">
        <v>22</v>
      </c>
      <c r="D20" s="10" t="s">
        <v>23</v>
      </c>
      <c r="E20" s="24">
        <v>18568</v>
      </c>
      <c r="F20" s="24">
        <v>10472</v>
      </c>
      <c r="G20" s="24">
        <v>10782</v>
      </c>
      <c r="H20" s="24">
        <v>19885</v>
      </c>
      <c r="I20" s="24">
        <v>9446</v>
      </c>
      <c r="J20" s="24">
        <v>8191</v>
      </c>
      <c r="K20" s="24">
        <v>11593</v>
      </c>
      <c r="L20" s="24">
        <v>13542</v>
      </c>
      <c r="M20" s="24">
        <v>6261</v>
      </c>
      <c r="N20" s="24">
        <v>10813</v>
      </c>
      <c r="O20" s="24">
        <v>12656</v>
      </c>
      <c r="P20" s="24">
        <v>10807</v>
      </c>
      <c r="Q20" s="24">
        <v>5969</v>
      </c>
      <c r="R20" s="24">
        <v>4405</v>
      </c>
      <c r="S20" s="24">
        <v>7018</v>
      </c>
      <c r="T20" s="24">
        <v>20587</v>
      </c>
      <c r="U20" s="24">
        <v>8654</v>
      </c>
      <c r="V20" s="24">
        <v>1080</v>
      </c>
      <c r="W20" s="24">
        <v>10090</v>
      </c>
      <c r="X20" s="24">
        <v>5876</v>
      </c>
      <c r="Y20" s="24">
        <v>4008</v>
      </c>
      <c r="Z20" s="24">
        <v>3888</v>
      </c>
      <c r="AA20" s="24">
        <v>5225</v>
      </c>
      <c r="AB20" s="24">
        <v>3611</v>
      </c>
      <c r="AC20" s="24">
        <v>0</v>
      </c>
      <c r="AD20" s="24">
        <v>6554</v>
      </c>
      <c r="AE20" s="24">
        <v>6389</v>
      </c>
      <c r="AF20" s="24">
        <v>24104</v>
      </c>
      <c r="AG20" s="24">
        <v>3504</v>
      </c>
      <c r="AH20" s="24">
        <v>2904</v>
      </c>
      <c r="AI20" s="24">
        <v>4233</v>
      </c>
      <c r="AJ20" s="24">
        <v>8202</v>
      </c>
      <c r="AK20" s="24">
        <v>6789</v>
      </c>
      <c r="AL20" s="24">
        <v>2810</v>
      </c>
      <c r="AM20" s="24">
        <v>3272</v>
      </c>
      <c r="AN20" s="24">
        <v>1602</v>
      </c>
      <c r="AO20" s="24">
        <v>13956</v>
      </c>
      <c r="AP20" s="24">
        <v>2228</v>
      </c>
      <c r="AQ20" s="24">
        <v>2773</v>
      </c>
      <c r="AR20" s="24">
        <v>3814</v>
      </c>
      <c r="AS20" s="24">
        <v>3890</v>
      </c>
      <c r="AT20" s="24">
        <v>18784</v>
      </c>
      <c r="AU20" s="24">
        <v>4398</v>
      </c>
      <c r="AV20" s="24">
        <v>4748</v>
      </c>
      <c r="AW20" s="24">
        <v>3082</v>
      </c>
      <c r="AX20" s="24">
        <v>2630</v>
      </c>
      <c r="AY20" s="24">
        <v>2211</v>
      </c>
      <c r="AZ20" s="24">
        <v>1684</v>
      </c>
      <c r="BA20" s="24">
        <v>3515</v>
      </c>
      <c r="BB20" s="24">
        <v>3150</v>
      </c>
      <c r="BC20" s="24">
        <v>2149</v>
      </c>
      <c r="BD20" s="24">
        <v>3586</v>
      </c>
      <c r="BE20" s="24">
        <v>2433</v>
      </c>
      <c r="BF20" s="24">
        <v>1520</v>
      </c>
      <c r="BG20" s="24">
        <v>1109</v>
      </c>
      <c r="BH20" s="24">
        <v>160416</v>
      </c>
      <c r="BI20" s="24">
        <v>40413</v>
      </c>
      <c r="BJ20" s="24">
        <v>174648</v>
      </c>
      <c r="BK20" s="24">
        <v>375478</v>
      </c>
      <c r="BL20" s="4"/>
    </row>
    <row r="21" spans="1:64" ht="45.75" customHeight="1" x14ac:dyDescent="0.45">
      <c r="B21" s="4"/>
      <c r="C21" s="9" t="s">
        <v>24</v>
      </c>
      <c r="D21" s="10" t="s">
        <v>25</v>
      </c>
      <c r="E21" s="24">
        <v>129908</v>
      </c>
      <c r="F21" s="24">
        <v>58859</v>
      </c>
      <c r="G21" s="24">
        <v>65965</v>
      </c>
      <c r="H21" s="24">
        <v>89631</v>
      </c>
      <c r="I21" s="24">
        <v>41834</v>
      </c>
      <c r="J21" s="24">
        <v>46535</v>
      </c>
      <c r="K21" s="24">
        <v>38804</v>
      </c>
      <c r="L21" s="24">
        <v>70001</v>
      </c>
      <c r="M21" s="24">
        <v>38908</v>
      </c>
      <c r="N21" s="24">
        <v>27737</v>
      </c>
      <c r="O21" s="24">
        <v>99074</v>
      </c>
      <c r="P21" s="24">
        <v>70539</v>
      </c>
      <c r="Q21" s="24">
        <v>52692</v>
      </c>
      <c r="R21" s="24">
        <v>27519</v>
      </c>
      <c r="S21" s="24">
        <v>49252</v>
      </c>
      <c r="T21" s="24">
        <v>47110</v>
      </c>
      <c r="U21" s="24">
        <v>49337</v>
      </c>
      <c r="V21" s="24">
        <v>2525</v>
      </c>
      <c r="W21" s="24">
        <v>30176</v>
      </c>
      <c r="X21" s="24">
        <v>37399</v>
      </c>
      <c r="Y21" s="24">
        <v>36161</v>
      </c>
      <c r="Z21" s="24">
        <v>24092</v>
      </c>
      <c r="AA21" s="24">
        <v>24652</v>
      </c>
      <c r="AB21" s="24">
        <v>18638</v>
      </c>
      <c r="AC21" s="24">
        <v>0</v>
      </c>
      <c r="AD21" s="24">
        <v>17589</v>
      </c>
      <c r="AE21" s="24">
        <v>12105</v>
      </c>
      <c r="AF21" s="24">
        <v>59662</v>
      </c>
      <c r="AG21" s="24">
        <v>11550</v>
      </c>
      <c r="AH21" s="24">
        <v>16955</v>
      </c>
      <c r="AI21" s="24">
        <v>45820</v>
      </c>
      <c r="AJ21" s="24">
        <v>34918</v>
      </c>
      <c r="AK21" s="24">
        <v>37170</v>
      </c>
      <c r="AL21" s="24">
        <v>21510</v>
      </c>
      <c r="AM21" s="24">
        <v>18420</v>
      </c>
      <c r="AN21" s="24">
        <v>15685</v>
      </c>
      <c r="AO21" s="24">
        <v>37637</v>
      </c>
      <c r="AP21" s="24">
        <v>28709</v>
      </c>
      <c r="AQ21" s="24">
        <v>18122</v>
      </c>
      <c r="AR21" s="24">
        <v>16176</v>
      </c>
      <c r="AS21" s="24">
        <v>23946</v>
      </c>
      <c r="AT21" s="24">
        <v>58471</v>
      </c>
      <c r="AU21" s="24">
        <v>23719</v>
      </c>
      <c r="AV21" s="24">
        <v>18297</v>
      </c>
      <c r="AW21" s="24">
        <v>20301</v>
      </c>
      <c r="AX21" s="24">
        <v>14976</v>
      </c>
      <c r="AY21" s="24">
        <v>20210</v>
      </c>
      <c r="AZ21" s="24">
        <v>18016</v>
      </c>
      <c r="BA21" s="24">
        <v>16911</v>
      </c>
      <c r="BB21" s="24">
        <v>10310</v>
      </c>
      <c r="BC21" s="24">
        <v>8107</v>
      </c>
      <c r="BD21" s="24">
        <v>17517</v>
      </c>
      <c r="BE21" s="24">
        <v>16436</v>
      </c>
      <c r="BF21" s="24">
        <v>7119</v>
      </c>
      <c r="BG21" s="24">
        <v>9403</v>
      </c>
      <c r="BH21" s="24">
        <v>907264</v>
      </c>
      <c r="BI21" s="24">
        <v>129149</v>
      </c>
      <c r="BJ21" s="24">
        <v>816727</v>
      </c>
      <c r="BK21" s="24">
        <v>1853141</v>
      </c>
      <c r="BL21" s="4"/>
    </row>
    <row r="22" spans="1:64" ht="45.75" customHeight="1" x14ac:dyDescent="0.45">
      <c r="B22" s="4"/>
      <c r="C22" s="9" t="s">
        <v>26</v>
      </c>
      <c r="D22" s="10" t="s">
        <v>27</v>
      </c>
      <c r="E22" s="24">
        <v>74670</v>
      </c>
      <c r="F22" s="24">
        <v>2907</v>
      </c>
      <c r="G22" s="24">
        <v>4030</v>
      </c>
      <c r="H22" s="24">
        <v>18313</v>
      </c>
      <c r="I22" s="24">
        <v>270</v>
      </c>
      <c r="J22" s="24">
        <v>918</v>
      </c>
      <c r="K22" s="24">
        <v>24851</v>
      </c>
      <c r="L22" s="24">
        <v>2975</v>
      </c>
      <c r="M22" s="24">
        <v>1027</v>
      </c>
      <c r="N22" s="24">
        <v>12566</v>
      </c>
      <c r="O22" s="24">
        <v>7300</v>
      </c>
      <c r="P22" s="24">
        <v>36360</v>
      </c>
      <c r="Q22" s="24">
        <v>885</v>
      </c>
      <c r="R22" s="24">
        <v>435</v>
      </c>
      <c r="S22" s="24">
        <v>315</v>
      </c>
      <c r="T22" s="24">
        <v>275</v>
      </c>
      <c r="U22" s="24">
        <v>5960</v>
      </c>
      <c r="V22" s="24">
        <v>997</v>
      </c>
      <c r="W22" s="24">
        <v>0</v>
      </c>
      <c r="X22" s="24">
        <v>918</v>
      </c>
      <c r="Y22" s="24">
        <v>589</v>
      </c>
      <c r="Z22" s="24">
        <v>6624</v>
      </c>
      <c r="AA22" s="24">
        <v>808</v>
      </c>
      <c r="AB22" s="24">
        <v>1291</v>
      </c>
      <c r="AC22" s="24">
        <v>0</v>
      </c>
      <c r="AD22" s="24">
        <v>2946</v>
      </c>
      <c r="AE22" s="24">
        <v>204</v>
      </c>
      <c r="AF22" s="24">
        <v>571</v>
      </c>
      <c r="AG22" s="24">
        <v>1231</v>
      </c>
      <c r="AH22" s="24">
        <v>775</v>
      </c>
      <c r="AI22" s="24">
        <v>2246</v>
      </c>
      <c r="AJ22" s="24">
        <v>0</v>
      </c>
      <c r="AK22" s="24">
        <v>4443</v>
      </c>
      <c r="AL22" s="24">
        <v>1653</v>
      </c>
      <c r="AM22" s="24">
        <v>270</v>
      </c>
      <c r="AN22" s="24">
        <v>0</v>
      </c>
      <c r="AO22" s="24">
        <v>0</v>
      </c>
      <c r="AP22" s="24">
        <v>528</v>
      </c>
      <c r="AQ22" s="24">
        <v>1426</v>
      </c>
      <c r="AR22" s="24">
        <v>996</v>
      </c>
      <c r="AS22" s="24">
        <v>2422</v>
      </c>
      <c r="AT22" s="24">
        <v>2386</v>
      </c>
      <c r="AU22" s="24">
        <v>3582</v>
      </c>
      <c r="AV22" s="24">
        <v>148</v>
      </c>
      <c r="AW22" s="24">
        <v>1113</v>
      </c>
      <c r="AX22" s="24">
        <v>775</v>
      </c>
      <c r="AY22" s="24">
        <v>916</v>
      </c>
      <c r="AZ22" s="24">
        <v>132</v>
      </c>
      <c r="BA22" s="24">
        <v>1024</v>
      </c>
      <c r="BB22" s="24">
        <v>376</v>
      </c>
      <c r="BC22" s="24">
        <v>380</v>
      </c>
      <c r="BD22" s="24">
        <v>1198</v>
      </c>
      <c r="BE22" s="24">
        <v>814</v>
      </c>
      <c r="BF22" s="24">
        <v>1134</v>
      </c>
      <c r="BG22" s="24">
        <v>0</v>
      </c>
      <c r="BH22" s="24">
        <v>187827</v>
      </c>
      <c r="BI22" s="24">
        <v>7233</v>
      </c>
      <c r="BJ22" s="24">
        <v>43931</v>
      </c>
      <c r="BK22" s="24">
        <v>238992</v>
      </c>
      <c r="BL22" s="4"/>
    </row>
    <row r="23" spans="1:64" ht="45.75" customHeight="1" x14ac:dyDescent="0.45">
      <c r="B23" s="4"/>
      <c r="C23" s="9" t="s">
        <v>28</v>
      </c>
      <c r="D23" s="10" t="s">
        <v>29</v>
      </c>
      <c r="E23" s="24">
        <v>73806</v>
      </c>
      <c r="F23" s="24">
        <v>66424</v>
      </c>
      <c r="G23" s="24">
        <v>72718</v>
      </c>
      <c r="H23" s="24">
        <v>91202</v>
      </c>
      <c r="I23" s="24">
        <v>51010</v>
      </c>
      <c r="J23" s="24">
        <v>53807</v>
      </c>
      <c r="K23" s="24">
        <v>25546</v>
      </c>
      <c r="L23" s="24">
        <v>80568</v>
      </c>
      <c r="M23" s="24">
        <v>44142</v>
      </c>
      <c r="N23" s="24">
        <v>25984</v>
      </c>
      <c r="O23" s="24">
        <v>104430</v>
      </c>
      <c r="P23" s="24">
        <v>44986</v>
      </c>
      <c r="Q23" s="24">
        <v>57777</v>
      </c>
      <c r="R23" s="24">
        <v>31490</v>
      </c>
      <c r="S23" s="24">
        <v>55955</v>
      </c>
      <c r="T23" s="24">
        <v>67423</v>
      </c>
      <c r="U23" s="24">
        <v>52031</v>
      </c>
      <c r="V23" s="24">
        <v>2608</v>
      </c>
      <c r="W23" s="24">
        <v>40267</v>
      </c>
      <c r="X23" s="24">
        <v>42357</v>
      </c>
      <c r="Y23" s="24">
        <v>39581</v>
      </c>
      <c r="Z23" s="24">
        <v>21357</v>
      </c>
      <c r="AA23" s="24">
        <v>29070</v>
      </c>
      <c r="AB23" s="24">
        <v>20958</v>
      </c>
      <c r="AC23" s="24">
        <v>0</v>
      </c>
      <c r="AD23" s="24">
        <v>21197</v>
      </c>
      <c r="AE23" s="24">
        <v>18290</v>
      </c>
      <c r="AF23" s="24">
        <v>83196</v>
      </c>
      <c r="AG23" s="24">
        <v>13822</v>
      </c>
      <c r="AH23" s="24">
        <v>19084</v>
      </c>
      <c r="AI23" s="24">
        <v>47807</v>
      </c>
      <c r="AJ23" s="24">
        <v>43120</v>
      </c>
      <c r="AK23" s="24">
        <v>39515</v>
      </c>
      <c r="AL23" s="24">
        <v>22668</v>
      </c>
      <c r="AM23" s="24">
        <v>21422</v>
      </c>
      <c r="AN23" s="24">
        <v>17288</v>
      </c>
      <c r="AO23" s="24">
        <v>51593</v>
      </c>
      <c r="AP23" s="24">
        <v>30409</v>
      </c>
      <c r="AQ23" s="24">
        <v>19469</v>
      </c>
      <c r="AR23" s="24">
        <v>18994</v>
      </c>
      <c r="AS23" s="24">
        <v>25415</v>
      </c>
      <c r="AT23" s="24">
        <v>74869</v>
      </c>
      <c r="AU23" s="24">
        <v>24535</v>
      </c>
      <c r="AV23" s="24">
        <v>22897</v>
      </c>
      <c r="AW23" s="24">
        <v>22270</v>
      </c>
      <c r="AX23" s="24">
        <v>16831</v>
      </c>
      <c r="AY23" s="24">
        <v>21505</v>
      </c>
      <c r="AZ23" s="24">
        <v>19568</v>
      </c>
      <c r="BA23" s="24">
        <v>19402</v>
      </c>
      <c r="BB23" s="24">
        <v>13084</v>
      </c>
      <c r="BC23" s="24">
        <v>9876</v>
      </c>
      <c r="BD23" s="24">
        <v>19905</v>
      </c>
      <c r="BE23" s="24">
        <v>18054</v>
      </c>
      <c r="BF23" s="24">
        <v>7505</v>
      </c>
      <c r="BG23" s="24">
        <v>10512</v>
      </c>
      <c r="BH23" s="24">
        <v>879852</v>
      </c>
      <c r="BI23" s="24">
        <v>162330</v>
      </c>
      <c r="BJ23" s="24">
        <v>947444</v>
      </c>
      <c r="BK23" s="24">
        <v>1989627</v>
      </c>
      <c r="BL23" s="4"/>
    </row>
    <row r="24" spans="1:64" ht="26.4" customHeight="1" x14ac:dyDescent="0.45">
      <c r="B24" s="4"/>
      <c r="C24" s="22"/>
      <c r="D24" s="2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4"/>
    </row>
    <row r="25" spans="1:64" ht="26.4" customHeight="1" x14ac:dyDescent="0.45">
      <c r="B25" s="4"/>
      <c r="C25" s="4" t="s">
        <v>94</v>
      </c>
      <c r="D25" s="22"/>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4"/>
    </row>
    <row r="26" spans="1:64" ht="26.4" customHeight="1" x14ac:dyDescent="0.4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row>
    <row r="30" spans="1:64" hidden="1" x14ac:dyDescent="0.45">
      <c r="A30" s="3">
        <v>1</v>
      </c>
      <c r="C30" s="11">
        <f>期</f>
        <v>13</v>
      </c>
      <c r="D30" s="12">
        <f>baseDate</f>
        <v>44316</v>
      </c>
    </row>
    <row r="31" spans="1:64" hidden="1" x14ac:dyDescent="0.45">
      <c r="A31" s="3">
        <v>1</v>
      </c>
    </row>
    <row r="32" spans="1:64" ht="14.25" hidden="1" customHeight="1" x14ac:dyDescent="0.45">
      <c r="A32" s="3">
        <v>1</v>
      </c>
      <c r="C32" s="13" t="s">
        <v>1</v>
      </c>
      <c r="D32" s="14"/>
      <c r="E32" s="15" t="str">
        <f>"("&amp;[1]DS!$P$430&amp;")"</f>
        <v>(O-01)</v>
      </c>
      <c r="F32" s="15" t="str">
        <f>"("&amp;[1]DS!$P$772&amp;")"</f>
        <v>(O-02)</v>
      </c>
      <c r="G32" s="15" t="str">
        <f>"("&amp;[1]DS!$P$1114&amp;")"</f>
        <v>(O-03)</v>
      </c>
      <c r="H32" s="15" t="str">
        <f>"("&amp;[1]DS!$P$1456&amp;")"</f>
        <v>(O-04)</v>
      </c>
      <c r="I32" s="15" t="str">
        <f>"("&amp;[1]DS!$P$1798&amp;")"</f>
        <v>(O-05)</v>
      </c>
      <c r="J32" s="15" t="str">
        <f>"("&amp;[1]DS!$P$2140&amp;")"</f>
        <v>(O-06)</v>
      </c>
      <c r="K32" s="15" t="str">
        <f>"("&amp;[1]DS!$P$2482&amp;")"</f>
        <v>(O-07)</v>
      </c>
      <c r="L32" s="15" t="str">
        <f>"("&amp;[1]DS!$P$2824&amp;")"</f>
        <v>(O-08)</v>
      </c>
      <c r="M32" s="15" t="str">
        <f>"("&amp;[1]DS!$P$3166&amp;")"</f>
        <v>(O-09)</v>
      </c>
      <c r="N32" s="15" t="str">
        <f>"("&amp;[1]DS!$P$3508&amp;")"</f>
        <v>(O-10)</v>
      </c>
      <c r="O32" s="15" t="str">
        <f>"("&amp;[1]DS!$P$3850&amp;")"</f>
        <v>(O-11)</v>
      </c>
      <c r="P32" s="15" t="str">
        <f>"("&amp;[1]DS!$P$4192&amp;")"</f>
        <v>(O-12)</v>
      </c>
      <c r="Q32" s="15" t="str">
        <f>"("&amp;[1]DS!$P$4534&amp;")"</f>
        <v>(O-13)</v>
      </c>
      <c r="R32" s="15" t="str">
        <f>"("&amp;[1]DS!$P$4876&amp;")"</f>
        <v>(O-14)</v>
      </c>
      <c r="S32" s="15" t="str">
        <f>"("&amp;[1]DS!$P$5218&amp;")"</f>
        <v>(O-15)</v>
      </c>
      <c r="T32" s="15" t="str">
        <f>"("&amp;[1]DS!$P$5560&amp;")"</f>
        <v>(Rt-01)</v>
      </c>
      <c r="U32" s="15" t="str">
        <f>"("&amp;[1]DS!$P$5902&amp;")"</f>
        <v>(Rt-02)</v>
      </c>
      <c r="V32" s="15" t="str">
        <f>"("&amp;[1]DS!$P$6244&amp;")"</f>
        <v>(Rt-03)</v>
      </c>
      <c r="W32" s="15" t="str">
        <f>"("&amp;[1]DS!$P$6586&amp;")"</f>
        <v>(Rt-04)</v>
      </c>
      <c r="X32" s="15" t="str">
        <f>"("&amp;[1]DS!$P$6928&amp;")"</f>
        <v>(Rd-01)</v>
      </c>
      <c r="Y32" s="15" t="str">
        <f>"("&amp;[1]DS!$P$7270&amp;")"</f>
        <v>(Rd-02)</v>
      </c>
      <c r="Z32" s="15" t="str">
        <f>"("&amp;[1]DS!$P$7612&amp;")"</f>
        <v>(Rd-03)</v>
      </c>
      <c r="AA32" s="15" t="str">
        <f>"("&amp;[1]DS!$P$7954&amp;")"</f>
        <v>(Rd-04)</v>
      </c>
      <c r="AB32" s="15" t="str">
        <f>"("&amp;[1]DS!$P$8296&amp;")"</f>
        <v>(Rd-05)</v>
      </c>
      <c r="AC32" s="15" t="str">
        <f>"("&amp;[1]DS!$P$8638&amp;")"</f>
        <v>(Rd-06)</v>
      </c>
      <c r="AD32" s="15" t="str">
        <f>"("&amp;[1]DS!$P$8980&amp;")"</f>
        <v>(Rd-07)</v>
      </c>
      <c r="AE32" s="15" t="str">
        <f>"("&amp;[1]DS!$P$9322&amp;")"</f>
        <v>(Rd-08)</v>
      </c>
      <c r="AF32" s="15" t="str">
        <f>"("&amp;[1]DS!$P$9664&amp;")"</f>
        <v>(Rd-09)</v>
      </c>
      <c r="AG32" s="15" t="str">
        <f>"("&amp;[1]DS!$P$10006&amp;")"</f>
        <v>(Rd-10)</v>
      </c>
      <c r="AH32" s="15" t="str">
        <f>"("&amp;[1]DS!$P$10348&amp;")"</f>
        <v>(Rd-11)</v>
      </c>
      <c r="AI32" s="15" t="str">
        <f>"("&amp;[1]DS!$P$10690&amp;")"</f>
        <v>(Rd-12)</v>
      </c>
      <c r="AJ32" s="15" t="str">
        <f>"("&amp;[1]DS!$P$11032&amp;")"</f>
        <v>(Rd-13)</v>
      </c>
      <c r="AK32" s="15" t="str">
        <f>"("&amp;[1]DS!$P$11374&amp;")"</f>
        <v>(Rd-14)</v>
      </c>
      <c r="AL32" s="15" t="str">
        <f>"("&amp;[1]DS!$P$11716&amp;")"</f>
        <v>(Rd-15)</v>
      </c>
      <c r="AM32" s="15" t="str">
        <f>"("&amp;[1]DS!$P$12058&amp;")"</f>
        <v>(Rd-16)</v>
      </c>
      <c r="AN32" s="15" t="str">
        <f>"("&amp;[1]DS!$P$12400&amp;")"</f>
        <v>(Rd-17)</v>
      </c>
      <c r="AO32" s="15" t="str">
        <f>"("&amp;[1]DS!$P$12742&amp;")"</f>
        <v>(Rd-18)</v>
      </c>
      <c r="AP32" s="15" t="str">
        <f>"("&amp;[1]DS!$P$13084&amp;")"</f>
        <v>(Rd-19)</v>
      </c>
      <c r="AQ32" s="15" t="str">
        <f>"("&amp;[1]DS!$P$13426&amp;")"</f>
        <v>(Rd-20)</v>
      </c>
      <c r="AR32" s="15" t="str">
        <f>"("&amp;[1]DS!$P$13768&amp;")"</f>
        <v>(Rd-21)</v>
      </c>
      <c r="AS32" s="15" t="str">
        <f>"("&amp;[1]DS!$P$14110&amp;")"</f>
        <v>(Rd-22)</v>
      </c>
      <c r="AT32" s="15" t="str">
        <f>"("&amp;[1]DS!$P$14452&amp;")"</f>
        <v>(Rd-23)</v>
      </c>
      <c r="AU32" s="15" t="str">
        <f>"("&amp;[1]DS!$P$14794&amp;")"</f>
        <v>(Rd-24)</v>
      </c>
      <c r="AV32" s="15" t="str">
        <f>"("&amp;[1]DS!$P$15136&amp;")"</f>
        <v>(Rd-25)</v>
      </c>
      <c r="AW32" s="15" t="str">
        <f>"("&amp;[1]DS!$P$15478&amp;")"</f>
        <v>(Rd-26)</v>
      </c>
      <c r="AX32" s="15" t="str">
        <f>"("&amp;[1]DS!$P$15820&amp;")"</f>
        <v>(Rd-27)</v>
      </c>
      <c r="AY32" s="15" t="str">
        <f>"("&amp;[1]DS!$P$16162&amp;")"</f>
        <v>(Rd-28)</v>
      </c>
      <c r="AZ32" s="15" t="str">
        <f>"("&amp;[1]DS!$P$16504&amp;")"</f>
        <v>(Rd-29)</v>
      </c>
      <c r="BA32" s="15" t="str">
        <f>"("&amp;[1]DS!$P$16846&amp;")"</f>
        <v>(Rd-30)</v>
      </c>
      <c r="BB32" s="15" t="str">
        <f>"("&amp;[1]DS!$P$17188&amp;")"</f>
        <v>(Rd-31)</v>
      </c>
      <c r="BC32" s="15" t="str">
        <f>"("&amp;[1]DS!$P$17530&amp;")"</f>
        <v>(Rd-32)</v>
      </c>
      <c r="BD32" s="15" t="str">
        <f>"("&amp;[1]DS!$P$17872&amp;")"</f>
        <v>(Rd-33)</v>
      </c>
      <c r="BE32" s="15" t="str">
        <f>"("&amp;[1]DS!$P$18214&amp;")"</f>
        <v>(Rd-34)</v>
      </c>
      <c r="BF32" s="15" t="str">
        <f>"("&amp;[1]DS!$P$18556&amp;")"</f>
        <v>(Rd-35)</v>
      </c>
      <c r="BG32" s="15" t="str">
        <f>"("&amp;[1]DS!$P$18898&amp;")"</f>
        <v>(Rd-36)</v>
      </c>
      <c r="BH32" s="27" t="s">
        <v>2</v>
      </c>
      <c r="BI32" s="27" t="s">
        <v>3</v>
      </c>
      <c r="BJ32" s="27" t="s">
        <v>4</v>
      </c>
      <c r="BK32" s="27" t="s">
        <v>5</v>
      </c>
    </row>
    <row r="33" spans="1:63" ht="50.25" hidden="1" customHeight="1" x14ac:dyDescent="0.45">
      <c r="A33" s="3">
        <v>1</v>
      </c>
      <c r="C33" s="13" t="s">
        <v>6</v>
      </c>
      <c r="D33" s="14"/>
      <c r="E33" s="15" t="str">
        <f>[1]DS!$P$432</f>
        <v>多摩センタートーセイビル</v>
      </c>
      <c r="F33" s="15" t="str">
        <f>[1]DS!$P$774</f>
        <v>KM新宿ビル</v>
      </c>
      <c r="G33" s="15" t="str">
        <f>[1]DS!$P$1116</f>
        <v>日本橋浜町ビル</v>
      </c>
      <c r="H33" s="15" t="str">
        <f>[1]DS!$P$1458</f>
        <v>関内トーセイビルⅡ</v>
      </c>
      <c r="I33" s="15" t="str">
        <f>[1]DS!$P$1800</f>
        <v>西葛西トーセイビル</v>
      </c>
      <c r="J33" s="15" t="str">
        <f>[1]DS!$P$2142</f>
        <v>新横浜センタービル</v>
      </c>
      <c r="K33" s="15" t="str">
        <f>[1]DS!$P$2484</f>
        <v>西台NCビル</v>
      </c>
      <c r="L33" s="15" t="str">
        <f>[1]DS!$P$2826</f>
        <v>JPT元町ビル</v>
      </c>
      <c r="M33" s="15" t="str">
        <f>[1]DS!$P$3168</f>
        <v>白山麻の実ビル</v>
      </c>
      <c r="N33" s="15" t="str">
        <f>[1]DS!$P$3510</f>
        <v>長者町デュオビル</v>
      </c>
      <c r="O33" s="15" t="str">
        <f>[1]DS!$P$3852</f>
        <v>NU関内ビル</v>
      </c>
      <c r="P33" s="15" t="str">
        <f>[1]DS!$P$4194</f>
        <v>東戸塚ウエストビル</v>
      </c>
      <c r="Q33" s="15" t="str">
        <f>[1]DS!$P$4536</f>
        <v>関内ワイズビル</v>
      </c>
      <c r="R33" s="15" t="str">
        <f>[1]DS!$P$4878</f>
        <v>本厚木トーセイビル</v>
      </c>
      <c r="S33" s="15" t="str">
        <f>[1]DS!$P$5220</f>
        <v>八王子トーセイビル</v>
      </c>
      <c r="T33" s="15" t="str">
        <f>[1]DS!$P$5562</f>
        <v>稲毛海岸ビル</v>
      </c>
      <c r="U33" s="15" t="str">
        <f>[1]DS!$P$5904</f>
        <v>武蔵藤沢トーセイビル</v>
      </c>
      <c r="V33" s="15" t="str">
        <f>[1]DS!$P$6246</f>
        <v>セレクション初富</v>
      </c>
      <c r="W33" s="15" t="str">
        <f>[1]DS!$P$6588</f>
        <v>和紅ビル</v>
      </c>
      <c r="X33" s="15" t="str">
        <f>[1]DS!$P$6930</f>
        <v>T's garden高円寺</v>
      </c>
      <c r="Y33" s="15" t="str">
        <f>[1]DS!$P$7272</f>
        <v>ライブ赤羽</v>
      </c>
      <c r="Z33" s="15" t="str">
        <f>[1]DS!$P$7614</f>
        <v>月光町アパートメント</v>
      </c>
      <c r="AA33" s="15" t="str">
        <f>[1]DS!$P$7956</f>
        <v>T's garden川崎大師</v>
      </c>
      <c r="AB33" s="15" t="str">
        <f>[1]DS!$P$8298</f>
        <v>アビタート蒲田</v>
      </c>
      <c r="AC33" s="15" t="str">
        <f>[1]DS!$P$8640</f>
        <v>マーランドファイブ</v>
      </c>
      <c r="AD33" s="15" t="str">
        <f>[1]DS!$P$8982</f>
        <v>アブニール白妙</v>
      </c>
      <c r="AE33" s="15" t="str">
        <f>[1]DS!$P$9324</f>
        <v>ドミトリー原町田</v>
      </c>
      <c r="AF33" s="15" t="str">
        <f>[1]DS!$P$9666</f>
        <v>SEA SCAPE千葉みなと</v>
      </c>
      <c r="AG33" s="15" t="str">
        <f>[1]DS!$P$10008</f>
        <v>プライムガーデン</v>
      </c>
      <c r="AH33" s="15" t="str">
        <f>[1]DS!$P$10350</f>
        <v>T's garden新小岩</v>
      </c>
      <c r="AI33" s="15" t="str">
        <f>[1]DS!$P$10692</f>
        <v>ツイン・アベニュー</v>
      </c>
      <c r="AJ33" s="15" t="str">
        <f>[1]DS!$P$11034</f>
        <v>マイルストン東久留米</v>
      </c>
      <c r="AK33" s="15" t="str">
        <f>[1]DS!$P$11376</f>
        <v>ルミエール3番館</v>
      </c>
      <c r="AL33" s="15" t="str">
        <f>[1]DS!$P$11718</f>
        <v>T's garden西船橋</v>
      </c>
      <c r="AM33" s="15" t="str">
        <f>[1]DS!$P$12060</f>
        <v>クエスト山手台</v>
      </c>
      <c r="AN33" s="15" t="str">
        <f>[1]DS!$P$12402</f>
        <v>サンセール与野本町</v>
      </c>
      <c r="AO33" s="15" t="str">
        <f>[1]DS!$P$12744</f>
        <v>Rising Place川崎二番館</v>
      </c>
      <c r="AP33" s="15" t="str">
        <f>[1]DS!$P$13086</f>
        <v>Jパレス桜台</v>
      </c>
      <c r="AQ33" s="15" t="str">
        <f>[1]DS!$P$13428</f>
        <v>ペルソナージュ横浜</v>
      </c>
      <c r="AR33" s="15" t="str">
        <f>[1]DS!$P$13770</f>
        <v>T's garden西八王子WEST</v>
      </c>
      <c r="AS33" s="15" t="str">
        <f>[1]DS!$P$14112</f>
        <v>T's garden大島</v>
      </c>
      <c r="AT33" s="15" t="str">
        <f>[1]DS!$P$14454</f>
        <v>T's garden北柏</v>
      </c>
      <c r="AU33" s="15" t="str">
        <f>[1]DS!$P$14796</f>
        <v>センチュリー浦和</v>
      </c>
      <c r="AV33" s="15" t="str">
        <f>[1]DS!$P$15138</f>
        <v>T's garden永山</v>
      </c>
      <c r="AW33" s="15" t="str">
        <f>[1]DS!$P$15480</f>
        <v>グランドゥールふじみ野</v>
      </c>
      <c r="AX33" s="15" t="str">
        <f>[1]DS!$P$15822</f>
        <v>T's garden一橋学園</v>
      </c>
      <c r="AY33" s="15" t="str">
        <f>[1]DS!$P$16164</f>
        <v>T's garden蕨Ⅱ</v>
      </c>
      <c r="AZ33" s="15" t="str">
        <f>[1]DS!$P$16506</f>
        <v>T's garden蕨Ⅲ</v>
      </c>
      <c r="BA33" s="15" t="str">
        <f>[1]DS!$P$16848</f>
        <v>T's garden柏</v>
      </c>
      <c r="BB33" s="15" t="str">
        <f>[1]DS!$P$17190</f>
        <v>サンイング北松戸</v>
      </c>
      <c r="BC33" s="15" t="str">
        <f>[1]DS!$P$17532</f>
        <v>T's garden田無</v>
      </c>
      <c r="BD33" s="15" t="str">
        <f>[1]DS!$P$17874</f>
        <v>T's gardenセンター南</v>
      </c>
      <c r="BE33" s="15" t="str">
        <f>[1]DS!$P$18216</f>
        <v>ブールヴァル舞岡</v>
      </c>
      <c r="BF33" s="15" t="str">
        <f>[1]DS!$P$18558</f>
        <v>T's garden小岩</v>
      </c>
      <c r="BG33" s="15" t="str">
        <f>[1]DS!$P$18900</f>
        <v>T's garden都筑ふれあいの丘Ⅱ</v>
      </c>
      <c r="BH33" s="28"/>
      <c r="BI33" s="28"/>
      <c r="BJ33" s="28"/>
      <c r="BK33" s="28"/>
    </row>
    <row r="34" spans="1:63" ht="34.799999999999997" hidden="1" x14ac:dyDescent="0.45">
      <c r="A34" s="3">
        <v>1</v>
      </c>
      <c r="C34" s="16" t="s">
        <v>7</v>
      </c>
      <c r="D34" s="17" t="s">
        <v>8</v>
      </c>
      <c r="E34" s="18">
        <f t="shared" ref="E34:BG34" si="0">SUM(E35:E36)</f>
        <v>234350260</v>
      </c>
      <c r="F34" s="18">
        <f t="shared" si="0"/>
        <v>94275213</v>
      </c>
      <c r="G34" s="18">
        <f t="shared" si="0"/>
        <v>105766837</v>
      </c>
      <c r="H34" s="18">
        <f t="shared" si="0"/>
        <v>165030564</v>
      </c>
      <c r="I34" s="18">
        <f t="shared" si="0"/>
        <v>74182912</v>
      </c>
      <c r="J34" s="18">
        <f t="shared" si="0"/>
        <v>76379551</v>
      </c>
      <c r="K34" s="18">
        <f t="shared" si="0"/>
        <v>78492180</v>
      </c>
      <c r="L34" s="18">
        <f t="shared" si="0"/>
        <v>117138317</v>
      </c>
      <c r="M34" s="18">
        <f t="shared" si="0"/>
        <v>58330587</v>
      </c>
      <c r="N34" s="18">
        <f t="shared" si="0"/>
        <v>52609461</v>
      </c>
      <c r="O34" s="18">
        <f t="shared" si="0"/>
        <v>171322280</v>
      </c>
      <c r="P34" s="18">
        <f t="shared" si="0"/>
        <v>118237737</v>
      </c>
      <c r="Q34" s="18">
        <f t="shared" si="0"/>
        <v>81699874</v>
      </c>
      <c r="R34" s="18">
        <f t="shared" si="0"/>
        <v>46970327</v>
      </c>
      <c r="S34" s="18">
        <f t="shared" si="0"/>
        <v>72375272</v>
      </c>
      <c r="T34" s="18">
        <f t="shared" si="0"/>
        <v>115430830</v>
      </c>
      <c r="U34" s="18">
        <f t="shared" si="0"/>
        <v>72186330</v>
      </c>
      <c r="V34" s="18">
        <f t="shared" si="0"/>
        <v>11798387</v>
      </c>
      <c r="W34" s="18">
        <f t="shared" si="0"/>
        <v>69466222</v>
      </c>
      <c r="X34" s="18">
        <f t="shared" si="0"/>
        <v>55556748</v>
      </c>
      <c r="Y34" s="18">
        <f t="shared" si="0"/>
        <v>55334861</v>
      </c>
      <c r="Z34" s="18">
        <f t="shared" si="0"/>
        <v>37137189</v>
      </c>
      <c r="AA34" s="18">
        <f t="shared" si="0"/>
        <v>37774198</v>
      </c>
      <c r="AB34" s="18">
        <f t="shared" si="0"/>
        <v>30724669</v>
      </c>
      <c r="AC34" s="18">
        <f t="shared" si="0"/>
        <v>0</v>
      </c>
      <c r="AD34" s="18">
        <f t="shared" si="0"/>
        <v>34319725</v>
      </c>
      <c r="AE34" s="18">
        <f t="shared" si="0"/>
        <v>31003175</v>
      </c>
      <c r="AF34" s="18">
        <f t="shared" si="0"/>
        <v>124159472</v>
      </c>
      <c r="AG34" s="18">
        <f t="shared" si="0"/>
        <v>26999607</v>
      </c>
      <c r="AH34" s="18">
        <f t="shared" si="0"/>
        <v>26195198</v>
      </c>
      <c r="AI34" s="18">
        <f t="shared" si="0"/>
        <v>64529881</v>
      </c>
      <c r="AJ34" s="18">
        <f t="shared" si="0"/>
        <v>65509827</v>
      </c>
      <c r="AK34" s="18">
        <f t="shared" si="0"/>
        <v>59709593</v>
      </c>
      <c r="AL34" s="18">
        <f t="shared" si="0"/>
        <v>33968287</v>
      </c>
      <c r="AM34" s="18">
        <f t="shared" si="0"/>
        <v>29529437</v>
      </c>
      <c r="AN34" s="18">
        <f t="shared" si="0"/>
        <v>25568935</v>
      </c>
      <c r="AO34" s="18">
        <f t="shared" si="0"/>
        <v>65046478</v>
      </c>
      <c r="AP34" s="18">
        <f t="shared" si="0"/>
        <v>37937955</v>
      </c>
      <c r="AQ34" s="18">
        <f t="shared" si="0"/>
        <v>30435189</v>
      </c>
      <c r="AR34" s="18">
        <f t="shared" si="0"/>
        <v>26571752</v>
      </c>
      <c r="AS34" s="18">
        <f t="shared" si="0"/>
        <v>42202184</v>
      </c>
      <c r="AT34" s="18">
        <f t="shared" si="0"/>
        <v>116652968</v>
      </c>
      <c r="AU34" s="18">
        <f t="shared" si="0"/>
        <v>40249247</v>
      </c>
      <c r="AV34" s="18">
        <f t="shared" si="0"/>
        <v>36670689</v>
      </c>
      <c r="AW34" s="18">
        <f t="shared" si="0"/>
        <v>34028777</v>
      </c>
      <c r="AX34" s="18">
        <f t="shared" si="0"/>
        <v>29298866</v>
      </c>
      <c r="AY34" s="18">
        <f t="shared" si="0"/>
        <v>30837144</v>
      </c>
      <c r="AZ34" s="18">
        <f t="shared" si="0"/>
        <v>27590697</v>
      </c>
      <c r="BA34" s="18">
        <f t="shared" si="0"/>
        <v>27454715</v>
      </c>
      <c r="BB34" s="18">
        <f t="shared" si="0"/>
        <v>17947873</v>
      </c>
      <c r="BC34" s="18">
        <f t="shared" si="0"/>
        <v>15009361</v>
      </c>
      <c r="BD34" s="18">
        <f t="shared" si="0"/>
        <v>28426833</v>
      </c>
      <c r="BE34" s="18">
        <f t="shared" si="0"/>
        <v>25033477</v>
      </c>
      <c r="BF34" s="18">
        <f t="shared" si="0"/>
        <v>12419692</v>
      </c>
      <c r="BG34" s="18">
        <f t="shared" si="0"/>
        <v>17524339</v>
      </c>
      <c r="BH34" s="18">
        <f t="shared" ref="BH34:BJ49" si="1">SUMIF($E$56:$BG$56,BH$56,$E34:$BG34)</f>
        <v>1547161372</v>
      </c>
      <c r="BI34" s="18">
        <f t="shared" si="1"/>
        <v>268881769</v>
      </c>
      <c r="BJ34" s="18">
        <f t="shared" si="1"/>
        <v>1399359038</v>
      </c>
      <c r="BK34" s="18">
        <f t="shared" ref="BK34:BK49" si="2">SUM(BH34:BJ34)</f>
        <v>3215402179</v>
      </c>
    </row>
    <row r="35" spans="1:63" hidden="1" x14ac:dyDescent="0.45">
      <c r="A35" s="3">
        <v>1</v>
      </c>
      <c r="C35" s="16" t="s">
        <v>9</v>
      </c>
      <c r="D35" s="17"/>
      <c r="E35" s="18">
        <f>[1]DS!$AD$752</f>
        <v>186494313</v>
      </c>
      <c r="F35" s="18">
        <f>[1]DS!$AD$1094</f>
        <v>87553562</v>
      </c>
      <c r="G35" s="18">
        <f>[1]DS!$AD$1436</f>
        <v>93933349</v>
      </c>
      <c r="H35" s="18">
        <f>[1]DS!$AD$1778</f>
        <v>147591639</v>
      </c>
      <c r="I35" s="18">
        <f>[1]DS!$AD$2120</f>
        <v>64801152</v>
      </c>
      <c r="J35" s="18">
        <f>[1]DS!$AD$2462</f>
        <v>72278727</v>
      </c>
      <c r="K35" s="18">
        <f>[1]DS!$AD$2804</f>
        <v>73096871</v>
      </c>
      <c r="L35" s="18">
        <f>[1]DS!$AD$3146</f>
        <v>103713011</v>
      </c>
      <c r="M35" s="18">
        <f>[1]DS!$AD$3488</f>
        <v>52722152</v>
      </c>
      <c r="N35" s="18">
        <f>[1]DS!$AD$3830</f>
        <v>48091868</v>
      </c>
      <c r="O35" s="18">
        <f>[1]DS!$AD$4172</f>
        <v>152886949</v>
      </c>
      <c r="P35" s="18">
        <f>[1]DS!$AD$4514</f>
        <v>102832606</v>
      </c>
      <c r="Q35" s="18">
        <f>[1]DS!$AD$4856</f>
        <v>73899968</v>
      </c>
      <c r="R35" s="18">
        <f>[1]DS!$AD$5198</f>
        <v>43088965</v>
      </c>
      <c r="S35" s="18">
        <f>[1]DS!$AD$5540</f>
        <v>66408105</v>
      </c>
      <c r="T35" s="18">
        <f>[1]DS!$AD$5882</f>
        <v>92999527</v>
      </c>
      <c r="U35" s="18">
        <f>[1]DS!$AD$6224</f>
        <v>72186330</v>
      </c>
      <c r="V35" s="18">
        <f>[1]DS!$AD$6566</f>
        <v>11798387</v>
      </c>
      <c r="W35" s="18">
        <f>[1]DS!$AD$6908</f>
        <v>54787220</v>
      </c>
      <c r="X35" s="18">
        <f>[1]DS!$AD$7250</f>
        <v>51015248</v>
      </c>
      <c r="Y35" s="18">
        <f>[1]DS!$AD$7592</f>
        <v>52904935</v>
      </c>
      <c r="Z35" s="18">
        <f>[1]DS!$AD$7934</f>
        <v>35937645</v>
      </c>
      <c r="AA35" s="18">
        <f>[1]DS!$AD$8276</f>
        <v>35629908</v>
      </c>
      <c r="AB35" s="18">
        <f>[1]DS!$AD$8618</f>
        <v>29032414</v>
      </c>
      <c r="AC35" s="18">
        <f>[1]DS!$AD$8960</f>
        <v>0</v>
      </c>
      <c r="AD35" s="18">
        <f>[1]DS!$AD$9302</f>
        <v>33125024</v>
      </c>
      <c r="AE35" s="18">
        <f>[1]DS!$AD$9644</f>
        <v>29356461</v>
      </c>
      <c r="AF35" s="18">
        <f>[1]DS!$AD$9986</f>
        <v>109585489</v>
      </c>
      <c r="AG35" s="18">
        <f>[1]DS!$AD$10328</f>
        <v>26641958</v>
      </c>
      <c r="AH35" s="18">
        <f>[1]DS!$AD$10670</f>
        <v>24498299</v>
      </c>
      <c r="AI35" s="18">
        <f>[1]DS!$AD$11012</f>
        <v>62739534</v>
      </c>
      <c r="AJ35" s="18">
        <f>[1]DS!$AD$11354</f>
        <v>58511808</v>
      </c>
      <c r="AK35" s="18">
        <f>[1]DS!$AD$11696</f>
        <v>57403692</v>
      </c>
      <c r="AL35" s="18">
        <f>[1]DS!$AD$12038</f>
        <v>32358196</v>
      </c>
      <c r="AM35" s="18">
        <f>[1]DS!$AD$12380</f>
        <v>29186110</v>
      </c>
      <c r="AN35" s="18">
        <f>[1]DS!$AD$12722</f>
        <v>24043795</v>
      </c>
      <c r="AO35" s="18">
        <f>[1]DS!$AD$13064</f>
        <v>60711678</v>
      </c>
      <c r="AP35" s="18">
        <f>[1]DS!$AD$13406</f>
        <v>36537152</v>
      </c>
      <c r="AQ35" s="18">
        <f>[1]DS!$AD$13748</f>
        <v>27326141</v>
      </c>
      <c r="AR35" s="18">
        <f>[1]DS!$AD$14090</f>
        <v>26056537</v>
      </c>
      <c r="AS35" s="18">
        <f>[1]DS!$AD$14432</f>
        <v>39972458</v>
      </c>
      <c r="AT35" s="18">
        <f>[1]DS!$AD$14774</f>
        <v>101985870</v>
      </c>
      <c r="AU35" s="18">
        <f>[1]DS!$AD$15116</f>
        <v>38731094</v>
      </c>
      <c r="AV35" s="18">
        <f>[1]DS!$AD$15458</f>
        <v>36560659</v>
      </c>
      <c r="AW35" s="18">
        <f>[1]DS!$AD$15800</f>
        <v>32144676</v>
      </c>
      <c r="AX35" s="18">
        <f>[1]DS!$AD$16142</f>
        <v>28885777</v>
      </c>
      <c r="AY35" s="18">
        <f>[1]DS!$AD$16484</f>
        <v>30030437</v>
      </c>
      <c r="AZ35" s="18">
        <f>[1]DS!$AD$16826</f>
        <v>26661026</v>
      </c>
      <c r="BA35" s="18">
        <f>[1]DS!$AD$17168</f>
        <v>26590715</v>
      </c>
      <c r="BB35" s="18">
        <f>[1]DS!$AD$17510</f>
        <v>17436671</v>
      </c>
      <c r="BC35" s="18">
        <f>[1]DS!$AD$17852</f>
        <v>14728709</v>
      </c>
      <c r="BD35" s="18">
        <f>[1]DS!$AD$18194</f>
        <v>27682032</v>
      </c>
      <c r="BE35" s="18">
        <f>[1]DS!$AD$18536</f>
        <v>24094364</v>
      </c>
      <c r="BF35" s="18">
        <f>[1]DS!$AD$18878</f>
        <v>11912332</v>
      </c>
      <c r="BG35" s="18">
        <f>[1]DS!$AD$19220</f>
        <v>13513336</v>
      </c>
      <c r="BH35" s="18">
        <f t="shared" si="1"/>
        <v>1369393237</v>
      </c>
      <c r="BI35" s="18">
        <f t="shared" si="1"/>
        <v>231771464</v>
      </c>
      <c r="BJ35" s="18">
        <f t="shared" si="1"/>
        <v>1313532180</v>
      </c>
      <c r="BK35" s="18">
        <f t="shared" si="2"/>
        <v>2914696881</v>
      </c>
    </row>
    <row r="36" spans="1:63" hidden="1" x14ac:dyDescent="0.45">
      <c r="A36" s="3">
        <v>1</v>
      </c>
      <c r="C36" s="16" t="s">
        <v>10</v>
      </c>
      <c r="D36" s="17"/>
      <c r="E36" s="18">
        <f>[1]DS!$AD$753</f>
        <v>47855947</v>
      </c>
      <c r="F36" s="18">
        <f>[1]DS!$AD$1095</f>
        <v>6721651</v>
      </c>
      <c r="G36" s="18">
        <f>[1]DS!$AD$1437</f>
        <v>11833488</v>
      </c>
      <c r="H36" s="18">
        <f>[1]DS!$AD$1779</f>
        <v>17438925</v>
      </c>
      <c r="I36" s="18">
        <f>[1]DS!$AD$2121</f>
        <v>9381760</v>
      </c>
      <c r="J36" s="18">
        <f>[1]DS!$AD$2463</f>
        <v>4100824</v>
      </c>
      <c r="K36" s="18">
        <f>[1]DS!$AD$2805</f>
        <v>5395309</v>
      </c>
      <c r="L36" s="18">
        <f>[1]DS!$AD$3147</f>
        <v>13425306</v>
      </c>
      <c r="M36" s="18">
        <f>[1]DS!$AD$3489</f>
        <v>5608435</v>
      </c>
      <c r="N36" s="18">
        <f>[1]DS!$AD$3831</f>
        <v>4517593</v>
      </c>
      <c r="O36" s="18">
        <f>[1]DS!$AD$4173</f>
        <v>18435331</v>
      </c>
      <c r="P36" s="18">
        <f>[1]DS!$AD$4515</f>
        <v>15405131</v>
      </c>
      <c r="Q36" s="18">
        <f>[1]DS!$AD$4857</f>
        <v>7799906</v>
      </c>
      <c r="R36" s="18">
        <f>[1]DS!$AD$5199</f>
        <v>3881362</v>
      </c>
      <c r="S36" s="18">
        <f>[1]DS!$AD$5541</f>
        <v>5967167</v>
      </c>
      <c r="T36" s="18">
        <f>[1]DS!$AD$5883</f>
        <v>22431303</v>
      </c>
      <c r="U36" s="18">
        <f>[1]DS!$AD$6225</f>
        <v>0</v>
      </c>
      <c r="V36" s="18">
        <f>[1]DS!$AD$6567</f>
        <v>0</v>
      </c>
      <c r="W36" s="18">
        <f>[1]DS!$AD$6909</f>
        <v>14679002</v>
      </c>
      <c r="X36" s="18">
        <f>[1]DS!$AD$7251</f>
        <v>4541500</v>
      </c>
      <c r="Y36" s="18">
        <f>[1]DS!$AD$7593</f>
        <v>2429926</v>
      </c>
      <c r="Z36" s="18">
        <f>[1]DS!$AD$7935</f>
        <v>1199544</v>
      </c>
      <c r="AA36" s="18">
        <f>[1]DS!$AD$8277</f>
        <v>2144290</v>
      </c>
      <c r="AB36" s="18">
        <f>[1]DS!$AD$8619</f>
        <v>1692255</v>
      </c>
      <c r="AC36" s="18">
        <f>[1]DS!$AD$8961</f>
        <v>0</v>
      </c>
      <c r="AD36" s="18">
        <f>[1]DS!$AD$9303</f>
        <v>1194701</v>
      </c>
      <c r="AE36" s="18">
        <f>[1]DS!$AD$9645</f>
        <v>1646714</v>
      </c>
      <c r="AF36" s="18">
        <f>[1]DS!$AD$9987</f>
        <v>14573983</v>
      </c>
      <c r="AG36" s="18">
        <f>[1]DS!$AD$10329</f>
        <v>357649</v>
      </c>
      <c r="AH36" s="18">
        <f>[1]DS!$AD$10671</f>
        <v>1696899</v>
      </c>
      <c r="AI36" s="18">
        <f>[1]DS!$AD$11013</f>
        <v>1790347</v>
      </c>
      <c r="AJ36" s="18">
        <f>[1]DS!$AD$11355</f>
        <v>6998019</v>
      </c>
      <c r="AK36" s="18">
        <f>[1]DS!$AD$11697</f>
        <v>2305901</v>
      </c>
      <c r="AL36" s="18">
        <f>[1]DS!$AD$12039</f>
        <v>1610091</v>
      </c>
      <c r="AM36" s="18">
        <f>[1]DS!$AD$12381</f>
        <v>343327</v>
      </c>
      <c r="AN36" s="18">
        <f>[1]DS!$AD$12723</f>
        <v>1525140</v>
      </c>
      <c r="AO36" s="18">
        <f>[1]DS!$AD$13065</f>
        <v>4334800</v>
      </c>
      <c r="AP36" s="18">
        <f>[1]DS!$AD$13407</f>
        <v>1400803</v>
      </c>
      <c r="AQ36" s="18">
        <f>[1]DS!$AD$13749</f>
        <v>3109048</v>
      </c>
      <c r="AR36" s="18">
        <f>[1]DS!$AD$14091</f>
        <v>515215</v>
      </c>
      <c r="AS36" s="18">
        <f>[1]DS!$AD$14433</f>
        <v>2229726</v>
      </c>
      <c r="AT36" s="18">
        <f>[1]DS!$AD$14775</f>
        <v>14667098</v>
      </c>
      <c r="AU36" s="18">
        <f>[1]DS!$AD$15117</f>
        <v>1518153</v>
      </c>
      <c r="AV36" s="18">
        <f>[1]DS!$AD$15459</f>
        <v>110030</v>
      </c>
      <c r="AW36" s="18">
        <f>[1]DS!$AD$15801</f>
        <v>1884101</v>
      </c>
      <c r="AX36" s="18">
        <f>[1]DS!$AD$16143</f>
        <v>413089</v>
      </c>
      <c r="AY36" s="18">
        <f>[1]DS!$AD$16485</f>
        <v>806707</v>
      </c>
      <c r="AZ36" s="18">
        <f>[1]DS!$AD$16827</f>
        <v>929671</v>
      </c>
      <c r="BA36" s="18">
        <f>[1]DS!$AD$17169</f>
        <v>864000</v>
      </c>
      <c r="BB36" s="18">
        <f>[1]DS!$AD$17511</f>
        <v>511202</v>
      </c>
      <c r="BC36" s="18">
        <f>[1]DS!$AD$17853</f>
        <v>280652</v>
      </c>
      <c r="BD36" s="18">
        <f>[1]DS!$AD$18195</f>
        <v>744801</v>
      </c>
      <c r="BE36" s="18">
        <f>[1]DS!$AD$18537</f>
        <v>939113</v>
      </c>
      <c r="BF36" s="18">
        <f>[1]DS!$AD$18879</f>
        <v>507360</v>
      </c>
      <c r="BG36" s="18">
        <f>[1]DS!$AD$19221</f>
        <v>4011003</v>
      </c>
      <c r="BH36" s="18">
        <f t="shared" si="1"/>
        <v>177768135</v>
      </c>
      <c r="BI36" s="18">
        <f t="shared" si="1"/>
        <v>37110305</v>
      </c>
      <c r="BJ36" s="18">
        <f t="shared" si="1"/>
        <v>85826858</v>
      </c>
      <c r="BK36" s="18">
        <f t="shared" si="2"/>
        <v>300705298</v>
      </c>
    </row>
    <row r="37" spans="1:63" ht="34.799999999999997" hidden="1" x14ac:dyDescent="0.45">
      <c r="A37" s="3">
        <v>1</v>
      </c>
      <c r="C37" s="16" t="s">
        <v>11</v>
      </c>
      <c r="D37" s="17" t="s">
        <v>12</v>
      </c>
      <c r="E37" s="18">
        <f t="shared" ref="E37:BG37" si="3">SUM(E38:E44)</f>
        <v>85873177</v>
      </c>
      <c r="F37" s="18">
        <f t="shared" si="3"/>
        <v>24943696</v>
      </c>
      <c r="G37" s="18">
        <f t="shared" si="3"/>
        <v>29018702</v>
      </c>
      <c r="H37" s="18">
        <f t="shared" si="3"/>
        <v>55513900</v>
      </c>
      <c r="I37" s="18">
        <f t="shared" si="3"/>
        <v>22902422</v>
      </c>
      <c r="J37" s="18">
        <f t="shared" si="3"/>
        <v>21652746</v>
      </c>
      <c r="K37" s="18">
        <f t="shared" si="3"/>
        <v>28094162</v>
      </c>
      <c r="L37" s="18">
        <f t="shared" si="3"/>
        <v>33594612</v>
      </c>
      <c r="M37" s="18">
        <f t="shared" si="3"/>
        <v>13160621</v>
      </c>
      <c r="N37" s="18">
        <f t="shared" si="3"/>
        <v>14058118</v>
      </c>
      <c r="O37" s="18">
        <f t="shared" si="3"/>
        <v>59591148</v>
      </c>
      <c r="P37" s="18">
        <f t="shared" si="3"/>
        <v>36891057</v>
      </c>
      <c r="Q37" s="18">
        <f t="shared" si="3"/>
        <v>23037231</v>
      </c>
      <c r="R37" s="18">
        <f t="shared" si="3"/>
        <v>15044586</v>
      </c>
      <c r="S37" s="18">
        <f t="shared" si="3"/>
        <v>16104644</v>
      </c>
      <c r="T37" s="18">
        <f t="shared" si="3"/>
        <v>47732823</v>
      </c>
      <c r="U37" s="18">
        <f t="shared" si="3"/>
        <v>14194597</v>
      </c>
      <c r="V37" s="18">
        <f t="shared" si="3"/>
        <v>8191762</v>
      </c>
      <c r="W37" s="18">
        <f t="shared" si="3"/>
        <v>29199049</v>
      </c>
      <c r="X37" s="18">
        <f t="shared" si="3"/>
        <v>12280604</v>
      </c>
      <c r="Y37" s="18">
        <f t="shared" si="3"/>
        <v>15164653</v>
      </c>
      <c r="Z37" s="18">
        <f t="shared" si="3"/>
        <v>9155861</v>
      </c>
      <c r="AA37" s="18">
        <f t="shared" si="3"/>
        <v>7895916</v>
      </c>
      <c r="AB37" s="18">
        <f t="shared" si="3"/>
        <v>8474394</v>
      </c>
      <c r="AC37" s="18">
        <f t="shared" si="3"/>
        <v>0</v>
      </c>
      <c r="AD37" s="18">
        <f t="shared" si="3"/>
        <v>10175670</v>
      </c>
      <c r="AE37" s="18">
        <f t="shared" si="3"/>
        <v>12508401</v>
      </c>
      <c r="AF37" s="18">
        <f t="shared" si="3"/>
        <v>40392272</v>
      </c>
      <c r="AG37" s="18">
        <f t="shared" si="3"/>
        <v>11945107</v>
      </c>
      <c r="AH37" s="18">
        <f t="shared" si="3"/>
        <v>6334717</v>
      </c>
      <c r="AI37" s="18">
        <f t="shared" si="3"/>
        <v>14475997</v>
      </c>
      <c r="AJ37" s="18">
        <f t="shared" si="3"/>
        <v>22388864</v>
      </c>
      <c r="AK37" s="18">
        <f t="shared" si="3"/>
        <v>15750315</v>
      </c>
      <c r="AL37" s="18">
        <f t="shared" si="3"/>
        <v>9646809</v>
      </c>
      <c r="AM37" s="18">
        <f t="shared" si="3"/>
        <v>7836759</v>
      </c>
      <c r="AN37" s="18">
        <f t="shared" si="3"/>
        <v>8280236</v>
      </c>
      <c r="AO37" s="18">
        <f t="shared" si="3"/>
        <v>13452658</v>
      </c>
      <c r="AP37" s="18">
        <f t="shared" si="3"/>
        <v>6999490</v>
      </c>
      <c r="AQ37" s="18">
        <f t="shared" si="3"/>
        <v>9539858</v>
      </c>
      <c r="AR37" s="18">
        <f t="shared" si="3"/>
        <v>6580485</v>
      </c>
      <c r="AS37" s="18">
        <f t="shared" si="3"/>
        <v>14364578</v>
      </c>
      <c r="AT37" s="18">
        <f t="shared" si="3"/>
        <v>39396875</v>
      </c>
      <c r="AU37" s="18">
        <f t="shared" si="3"/>
        <v>12131078</v>
      </c>
      <c r="AV37" s="18">
        <f t="shared" si="3"/>
        <v>13624518</v>
      </c>
      <c r="AW37" s="18">
        <f t="shared" si="3"/>
        <v>10645125</v>
      </c>
      <c r="AX37" s="18">
        <f t="shared" si="3"/>
        <v>11691816</v>
      </c>
      <c r="AY37" s="18">
        <f t="shared" si="3"/>
        <v>8415445</v>
      </c>
      <c r="AZ37" s="18">
        <f t="shared" si="3"/>
        <v>7890143</v>
      </c>
      <c r="BA37" s="18">
        <f t="shared" si="3"/>
        <v>7027677</v>
      </c>
      <c r="BB37" s="18">
        <f t="shared" si="3"/>
        <v>4486693</v>
      </c>
      <c r="BC37" s="18">
        <f t="shared" si="3"/>
        <v>4752483</v>
      </c>
      <c r="BD37" s="18">
        <f t="shared" si="3"/>
        <v>7322539</v>
      </c>
      <c r="BE37" s="18">
        <f t="shared" si="3"/>
        <v>6163858</v>
      </c>
      <c r="BF37" s="18">
        <f t="shared" si="3"/>
        <v>3779682</v>
      </c>
      <c r="BG37" s="18">
        <f t="shared" si="3"/>
        <v>7011389</v>
      </c>
      <c r="BH37" s="18">
        <f t="shared" si="1"/>
        <v>479480822</v>
      </c>
      <c r="BI37" s="18">
        <f t="shared" si="1"/>
        <v>99318231</v>
      </c>
      <c r="BJ37" s="18">
        <f t="shared" si="1"/>
        <v>407982965</v>
      </c>
      <c r="BK37" s="18">
        <f t="shared" si="2"/>
        <v>986782018</v>
      </c>
    </row>
    <row r="38" spans="1:63" hidden="1" x14ac:dyDescent="0.45">
      <c r="A38" s="3">
        <v>1</v>
      </c>
      <c r="C38" s="16" t="s">
        <v>13</v>
      </c>
      <c r="D38" s="17"/>
      <c r="E38" s="18">
        <f>[1]DS!$AD$757</f>
        <v>24836110</v>
      </c>
      <c r="F38" s="18">
        <f>[1]DS!$AD$1099</f>
        <v>6751724</v>
      </c>
      <c r="G38" s="18">
        <f>[1]DS!$AD$1441</f>
        <v>7939132</v>
      </c>
      <c r="H38" s="18">
        <f>[1]DS!$AD$1783</f>
        <v>17921697</v>
      </c>
      <c r="I38" s="18">
        <f>[1]DS!$AD$2125</f>
        <v>6623531</v>
      </c>
      <c r="J38" s="18">
        <f>[1]DS!$AD$2467</f>
        <v>7945980</v>
      </c>
      <c r="K38" s="18">
        <f>[1]DS!$AD$2809</f>
        <v>8945708</v>
      </c>
      <c r="L38" s="18">
        <f>[1]DS!$AD$3151</f>
        <v>10665088</v>
      </c>
      <c r="M38" s="18">
        <f>[1]DS!$AD$3493</f>
        <v>4315878</v>
      </c>
      <c r="N38" s="18">
        <f>[1]DS!$AD$3835</f>
        <v>5264942</v>
      </c>
      <c r="O38" s="18">
        <f>[1]DS!$AD$4177</f>
        <v>21758172</v>
      </c>
      <c r="P38" s="18">
        <f>[1]DS!$AD$4519</f>
        <v>13324912</v>
      </c>
      <c r="Q38" s="18">
        <f>[1]DS!$AD$4861</f>
        <v>8585778</v>
      </c>
      <c r="R38" s="18">
        <f>[1]DS!$AD$5203</f>
        <v>6844570</v>
      </c>
      <c r="S38" s="18">
        <f>[1]DS!$AD$5545</f>
        <v>9829783</v>
      </c>
      <c r="T38" s="18">
        <f>[1]DS!$AD$5887</f>
        <v>7701776</v>
      </c>
      <c r="U38" s="18">
        <f>[1]DS!$AD$6229</f>
        <v>1262200</v>
      </c>
      <c r="V38" s="18">
        <f>[1]DS!$AD$6571</f>
        <v>914064</v>
      </c>
      <c r="W38" s="18">
        <f>[1]DS!$AD$6913</f>
        <v>10030323</v>
      </c>
      <c r="X38" s="18">
        <f>[1]DS!$AD$7255</f>
        <v>5172196</v>
      </c>
      <c r="Y38" s="18">
        <f>[1]DS!$AD$7597</f>
        <v>5285709</v>
      </c>
      <c r="Z38" s="18">
        <f>[1]DS!$AD$7939</f>
        <v>3408535</v>
      </c>
      <c r="AA38" s="18">
        <f>[1]DS!$AD$8281</f>
        <v>2829262</v>
      </c>
      <c r="AB38" s="18">
        <f>[1]DS!$AD$8623</f>
        <v>2869804</v>
      </c>
      <c r="AC38" s="18">
        <f>[1]DS!$AD$8965</f>
        <v>0</v>
      </c>
      <c r="AD38" s="18">
        <f>[1]DS!$AD$9307</f>
        <v>2688923</v>
      </c>
      <c r="AE38" s="18">
        <f>[1]DS!$AD$9649</f>
        <v>2794422</v>
      </c>
      <c r="AF38" s="18">
        <f>[1]DS!$AD$9991</f>
        <v>10041026</v>
      </c>
      <c r="AG38" s="18">
        <f>[1]DS!$AD$10333</f>
        <v>3218784</v>
      </c>
      <c r="AH38" s="18">
        <f>[1]DS!$AD$10675</f>
        <v>2724153</v>
      </c>
      <c r="AI38" s="18">
        <f>[1]DS!$AD$11017</f>
        <v>3832998</v>
      </c>
      <c r="AJ38" s="18">
        <f>[1]DS!$AD$11359</f>
        <v>5517185</v>
      </c>
      <c r="AK38" s="18">
        <f>[1]DS!$AD$11701</f>
        <v>4338289</v>
      </c>
      <c r="AL38" s="18">
        <f>[1]DS!$AD$12043</f>
        <v>3291324</v>
      </c>
      <c r="AM38" s="18">
        <f>[1]DS!$AD$12385</f>
        <v>2921411</v>
      </c>
      <c r="AN38" s="18">
        <f>[1]DS!$AD$12727</f>
        <v>2673257</v>
      </c>
      <c r="AO38" s="18">
        <f>[1]DS!$AD$13069</f>
        <v>5643996</v>
      </c>
      <c r="AP38" s="18">
        <f>[1]DS!$AD$13411</f>
        <v>3652333</v>
      </c>
      <c r="AQ38" s="18">
        <f>[1]DS!$AD$13753</f>
        <v>2763387</v>
      </c>
      <c r="AR38" s="18">
        <f>[1]DS!$AD$14095</f>
        <v>2351796</v>
      </c>
      <c r="AS38" s="18">
        <f>[1]DS!$AD$14437</f>
        <v>4107696</v>
      </c>
      <c r="AT38" s="18">
        <f>[1]DS!$AD$14779</f>
        <v>9992974</v>
      </c>
      <c r="AU38" s="18">
        <f>[1]DS!$AD$15121</f>
        <v>3844325</v>
      </c>
      <c r="AV38" s="18">
        <f>[1]DS!$AD$15463</f>
        <v>4728599</v>
      </c>
      <c r="AW38" s="18">
        <f>[1]DS!$AD$15805</f>
        <v>3522303</v>
      </c>
      <c r="AX38" s="18">
        <f>[1]DS!$AD$16147</f>
        <v>2507248</v>
      </c>
      <c r="AY38" s="18">
        <f>[1]DS!$AD$16489</f>
        <v>3114001</v>
      </c>
      <c r="AZ38" s="18">
        <f>[1]DS!$AD$16831</f>
        <v>2815590</v>
      </c>
      <c r="BA38" s="18">
        <f>[1]DS!$AD$17173</f>
        <v>3320198</v>
      </c>
      <c r="BB38" s="18">
        <f>[1]DS!$AD$17515</f>
        <v>1606500</v>
      </c>
      <c r="BC38" s="18">
        <f>[1]DS!$AD$17857</f>
        <v>2154000</v>
      </c>
      <c r="BD38" s="18">
        <f>[1]DS!$AD$18199</f>
        <v>2764906</v>
      </c>
      <c r="BE38" s="18">
        <f>[1]DS!$AD$18541</f>
        <v>2469711</v>
      </c>
      <c r="BF38" s="18">
        <f>[1]DS!$AD$18883</f>
        <v>1328505</v>
      </c>
      <c r="BG38" s="18">
        <f>[1]DS!$AD$19225</f>
        <v>1704109</v>
      </c>
      <c r="BH38" s="18">
        <f t="shared" si="1"/>
        <v>161553005</v>
      </c>
      <c r="BI38" s="18">
        <f t="shared" si="1"/>
        <v>19908363</v>
      </c>
      <c r="BJ38" s="18">
        <f t="shared" si="1"/>
        <v>127999455</v>
      </c>
      <c r="BK38" s="18">
        <f t="shared" si="2"/>
        <v>309460823</v>
      </c>
    </row>
    <row r="39" spans="1:63" hidden="1" x14ac:dyDescent="0.45">
      <c r="A39" s="3">
        <v>1</v>
      </c>
      <c r="C39" s="16" t="s">
        <v>14</v>
      </c>
      <c r="D39" s="17"/>
      <c r="E39" s="18">
        <f>[1]DS!$AD$759</f>
        <v>300000</v>
      </c>
      <c r="F39" s="18">
        <f>[1]DS!$AD$1101</f>
        <v>300000</v>
      </c>
      <c r="G39" s="18">
        <f>[1]DS!$AD$1443</f>
        <v>300000</v>
      </c>
      <c r="H39" s="18">
        <f>[1]DS!$AD$1785</f>
        <v>300000</v>
      </c>
      <c r="I39" s="18">
        <f>[1]DS!$AD$2127</f>
        <v>300000</v>
      </c>
      <c r="J39" s="18">
        <f>[1]DS!$AD$2469</f>
        <v>300000</v>
      </c>
      <c r="K39" s="18">
        <f>[1]DS!$AD$2811</f>
        <v>300000</v>
      </c>
      <c r="L39" s="18">
        <f>[1]DS!$AD$3153</f>
        <v>300000</v>
      </c>
      <c r="M39" s="18">
        <f>[1]DS!$AD$3495</f>
        <v>300000</v>
      </c>
      <c r="N39" s="18">
        <f>[1]DS!$AD$3837</f>
        <v>300000</v>
      </c>
      <c r="O39" s="18">
        <f>[1]DS!$AD$4179</f>
        <v>300000</v>
      </c>
      <c r="P39" s="18">
        <f>[1]DS!$AD$4521</f>
        <v>300000</v>
      </c>
      <c r="Q39" s="18">
        <f>[1]DS!$AD$4863</f>
        <v>300000</v>
      </c>
      <c r="R39" s="18">
        <f>[1]DS!$AD$5205</f>
        <v>300000</v>
      </c>
      <c r="S39" s="18">
        <f>[1]DS!$AD$5547</f>
        <v>300000</v>
      </c>
      <c r="T39" s="18">
        <f>[1]DS!$AD$5889</f>
        <v>300000</v>
      </c>
      <c r="U39" s="18">
        <f>[1]DS!$AD$6231</f>
        <v>300000</v>
      </c>
      <c r="V39" s="18">
        <f>[1]DS!$AD$6573</f>
        <v>246986</v>
      </c>
      <c r="W39" s="18">
        <f>[1]DS!$AD$6915</f>
        <v>300000</v>
      </c>
      <c r="X39" s="18">
        <f>[1]DS!$AD$7257</f>
        <v>300000</v>
      </c>
      <c r="Y39" s="18">
        <f>[1]DS!$AD$7599</f>
        <v>300000</v>
      </c>
      <c r="Z39" s="18">
        <f>[1]DS!$AD$7941</f>
        <v>300000</v>
      </c>
      <c r="AA39" s="18">
        <f>[1]DS!$AD$8283</f>
        <v>300000</v>
      </c>
      <c r="AB39" s="18">
        <f>[1]DS!$AD$8625</f>
        <v>300000</v>
      </c>
      <c r="AC39" s="18">
        <f>[1]DS!$AD$8967</f>
        <v>0</v>
      </c>
      <c r="AD39" s="18">
        <f>[1]DS!$AD$9309</f>
        <v>300000</v>
      </c>
      <c r="AE39" s="18">
        <f>[1]DS!$AD$9651</f>
        <v>300000</v>
      </c>
      <c r="AF39" s="18">
        <f>[1]DS!$AD$9993</f>
        <v>300000</v>
      </c>
      <c r="AG39" s="18">
        <f>[1]DS!$AD$10335</f>
        <v>246986</v>
      </c>
      <c r="AH39" s="18">
        <f>[1]DS!$AD$10677</f>
        <v>300000</v>
      </c>
      <c r="AI39" s="18">
        <f>[1]DS!$AD$11019</f>
        <v>300000</v>
      </c>
      <c r="AJ39" s="18">
        <f>[1]DS!$AD$11361</f>
        <v>300000</v>
      </c>
      <c r="AK39" s="18">
        <f>[1]DS!$AD$11703</f>
        <v>300000</v>
      </c>
      <c r="AL39" s="18">
        <f>[1]DS!$AD$12045</f>
        <v>300000</v>
      </c>
      <c r="AM39" s="18">
        <f>[1]DS!$AD$12387</f>
        <v>300000</v>
      </c>
      <c r="AN39" s="18">
        <f>[1]DS!$AD$12729</f>
        <v>300000</v>
      </c>
      <c r="AO39" s="18">
        <f>[1]DS!$AD$13071</f>
        <v>300000</v>
      </c>
      <c r="AP39" s="18">
        <f>[1]DS!$AD$13413</f>
        <v>300000</v>
      </c>
      <c r="AQ39" s="18">
        <f>[1]DS!$AD$13755</f>
        <v>300000</v>
      </c>
      <c r="AR39" s="18">
        <f>[1]DS!$AD$14097</f>
        <v>300000</v>
      </c>
      <c r="AS39" s="18">
        <f>[1]DS!$AD$14439</f>
        <v>300000</v>
      </c>
      <c r="AT39" s="18">
        <f>[1]DS!$AD$14781</f>
        <v>300000</v>
      </c>
      <c r="AU39" s="18">
        <f>[1]DS!$AD$15123</f>
        <v>300000</v>
      </c>
      <c r="AV39" s="18">
        <f>[1]DS!$AD$15465</f>
        <v>300000</v>
      </c>
      <c r="AW39" s="18">
        <f>[1]DS!$AD$15807</f>
        <v>300000</v>
      </c>
      <c r="AX39" s="18">
        <f>[1]DS!$AD$16149</f>
        <v>300000</v>
      </c>
      <c r="AY39" s="18">
        <f>[1]DS!$AD$16491</f>
        <v>300000</v>
      </c>
      <c r="AZ39" s="18">
        <f>[1]DS!$AD$16833</f>
        <v>300000</v>
      </c>
      <c r="BA39" s="18">
        <f>[1]DS!$AD$17175</f>
        <v>300000</v>
      </c>
      <c r="BB39" s="18">
        <f>[1]DS!$AD$17517</f>
        <v>300000</v>
      </c>
      <c r="BC39" s="18">
        <f>[1]DS!$AD$17859</f>
        <v>300000</v>
      </c>
      <c r="BD39" s="18">
        <f>[1]DS!$AD$18201</f>
        <v>225616</v>
      </c>
      <c r="BE39" s="18">
        <f>[1]DS!$AD$18543</f>
        <v>225616</v>
      </c>
      <c r="BF39" s="18">
        <f>[1]DS!$AD$18885</f>
        <v>225616</v>
      </c>
      <c r="BG39" s="18">
        <f>[1]DS!$AD$19227</f>
        <v>225616</v>
      </c>
      <c r="BH39" s="18">
        <f t="shared" si="1"/>
        <v>4500000</v>
      </c>
      <c r="BI39" s="18">
        <f t="shared" si="1"/>
        <v>1146986</v>
      </c>
      <c r="BJ39" s="18">
        <f t="shared" si="1"/>
        <v>10149450</v>
      </c>
      <c r="BK39" s="18">
        <f t="shared" si="2"/>
        <v>15796436</v>
      </c>
    </row>
    <row r="40" spans="1:63" hidden="1" x14ac:dyDescent="0.45">
      <c r="A40" s="3">
        <v>1</v>
      </c>
      <c r="C40" s="16" t="s">
        <v>15</v>
      </c>
      <c r="D40" s="17"/>
      <c r="E40" s="18">
        <f>[1]DS!$AD$760</f>
        <v>30209823</v>
      </c>
      <c r="F40" s="18">
        <f>[1]DS!$AD$1102</f>
        <v>6132790</v>
      </c>
      <c r="G40" s="18">
        <f>[1]DS!$AD$1444</f>
        <v>9606527</v>
      </c>
      <c r="H40" s="18">
        <f>[1]DS!$AD$1786</f>
        <v>12895209</v>
      </c>
      <c r="I40" s="18">
        <f>[1]DS!$AD$2128</f>
        <v>5138514</v>
      </c>
      <c r="J40" s="18">
        <f>[1]DS!$AD$2470</f>
        <v>4567046</v>
      </c>
      <c r="K40" s="18">
        <f>[1]DS!$AD$2812</f>
        <v>8134447</v>
      </c>
      <c r="L40" s="18">
        <f>[1]DS!$AD$3154</f>
        <v>10367391</v>
      </c>
      <c r="M40" s="18">
        <f>[1]DS!$AD$3496</f>
        <v>3274518</v>
      </c>
      <c r="N40" s="18">
        <f>[1]DS!$AD$3838</f>
        <v>3854768</v>
      </c>
      <c r="O40" s="18">
        <f>[1]DS!$AD$4180</f>
        <v>13086275</v>
      </c>
      <c r="P40" s="18">
        <f>[1]DS!$AD$4522</f>
        <v>10363373</v>
      </c>
      <c r="Q40" s="18">
        <f>[1]DS!$AD$4864</f>
        <v>6716462</v>
      </c>
      <c r="R40" s="18">
        <f>[1]DS!$AD$5206</f>
        <v>2862557</v>
      </c>
      <c r="S40" s="18">
        <f>[1]DS!$AD$5548</f>
        <v>4395919</v>
      </c>
      <c r="T40" s="18">
        <f>[1]DS!$AD$5890</f>
        <v>22088786</v>
      </c>
      <c r="U40" s="18">
        <f>[1]DS!$AD$6232</f>
        <v>0</v>
      </c>
      <c r="V40" s="18">
        <f>[1]DS!$AD$6574</f>
        <v>0</v>
      </c>
      <c r="W40" s="18">
        <f>[1]DS!$AD$6916</f>
        <v>7445135</v>
      </c>
      <c r="X40" s="18">
        <f>[1]DS!$AD$7258</f>
        <v>419555</v>
      </c>
      <c r="Y40" s="18">
        <f>[1]DS!$AD$7600</f>
        <v>661217</v>
      </c>
      <c r="Z40" s="18">
        <f>[1]DS!$AD$7942</f>
        <v>373694</v>
      </c>
      <c r="AA40" s="18">
        <f>[1]DS!$AD$8284</f>
        <v>226963</v>
      </c>
      <c r="AB40" s="18">
        <f>[1]DS!$AD$8626</f>
        <v>570903</v>
      </c>
      <c r="AC40" s="18">
        <f>[1]DS!$AD$8968</f>
        <v>0</v>
      </c>
      <c r="AD40" s="18">
        <f>[1]DS!$AD$9310</f>
        <v>694829</v>
      </c>
      <c r="AE40" s="18">
        <f>[1]DS!$AD$9652</f>
        <v>586972</v>
      </c>
      <c r="AF40" s="18">
        <f>[1]DS!$AD$9994</f>
        <v>9250959</v>
      </c>
      <c r="AG40" s="18">
        <f>[1]DS!$AD$10336</f>
        <v>371698</v>
      </c>
      <c r="AH40" s="18">
        <f>[1]DS!$AD$10678</f>
        <v>500575</v>
      </c>
      <c r="AI40" s="18">
        <f>[1]DS!$AD$11020</f>
        <v>652411</v>
      </c>
      <c r="AJ40" s="18">
        <f>[1]DS!$AD$11362</f>
        <v>3591967</v>
      </c>
      <c r="AK40" s="18">
        <f>[1]DS!$AD$11704</f>
        <v>470404</v>
      </c>
      <c r="AL40" s="18">
        <f>[1]DS!$AD$12046</f>
        <v>532377</v>
      </c>
      <c r="AM40" s="18">
        <f>[1]DS!$AD$12388</f>
        <v>355960</v>
      </c>
      <c r="AN40" s="18">
        <f>[1]DS!$AD$12730</f>
        <v>442124</v>
      </c>
      <c r="AO40" s="18">
        <f>[1]DS!$AD$13072</f>
        <v>464621</v>
      </c>
      <c r="AP40" s="18">
        <f>[1]DS!$AD$13414</f>
        <v>592740</v>
      </c>
      <c r="AQ40" s="18">
        <f>[1]DS!$AD$13756</f>
        <v>1690420</v>
      </c>
      <c r="AR40" s="18">
        <f>[1]DS!$AD$14098</f>
        <v>535027</v>
      </c>
      <c r="AS40" s="18">
        <f>[1]DS!$AD$14440</f>
        <v>542237</v>
      </c>
      <c r="AT40" s="18">
        <f>[1]DS!$AD$14782</f>
        <v>10361641</v>
      </c>
      <c r="AU40" s="18">
        <f>[1]DS!$AD$15124</f>
        <v>383141</v>
      </c>
      <c r="AV40" s="18">
        <f>[1]DS!$AD$15466</f>
        <v>929748</v>
      </c>
      <c r="AW40" s="18">
        <f>[1]DS!$AD$15808</f>
        <v>353348</v>
      </c>
      <c r="AX40" s="18">
        <f>[1]DS!$AD$16150</f>
        <v>494333</v>
      </c>
      <c r="AY40" s="18">
        <f>[1]DS!$AD$16492</f>
        <v>273188</v>
      </c>
      <c r="AZ40" s="18">
        <f>[1]DS!$AD$16834</f>
        <v>316110</v>
      </c>
      <c r="BA40" s="18">
        <f>[1]DS!$AD$17176</f>
        <v>383116</v>
      </c>
      <c r="BB40" s="18">
        <f>[1]DS!$AD$17518</f>
        <v>226701</v>
      </c>
      <c r="BC40" s="18">
        <f>[1]DS!$AD$17860</f>
        <v>190617</v>
      </c>
      <c r="BD40" s="18">
        <f>[1]DS!$AD$18202</f>
        <v>407059</v>
      </c>
      <c r="BE40" s="18">
        <f>[1]DS!$AD$18544</f>
        <v>158975</v>
      </c>
      <c r="BF40" s="18">
        <f>[1]DS!$AD$18886</f>
        <v>112595</v>
      </c>
      <c r="BG40" s="18">
        <f>[1]DS!$AD$19228</f>
        <v>1367331</v>
      </c>
      <c r="BH40" s="18">
        <f t="shared" si="1"/>
        <v>131605619</v>
      </c>
      <c r="BI40" s="18">
        <f t="shared" si="1"/>
        <v>29533921</v>
      </c>
      <c r="BJ40" s="18">
        <f t="shared" si="1"/>
        <v>39485556</v>
      </c>
      <c r="BK40" s="18">
        <f t="shared" si="2"/>
        <v>200625096</v>
      </c>
    </row>
    <row r="41" spans="1:63" hidden="1" x14ac:dyDescent="0.45">
      <c r="A41" s="3">
        <v>1</v>
      </c>
      <c r="C41" s="16" t="s">
        <v>16</v>
      </c>
      <c r="D41" s="17"/>
      <c r="E41" s="18">
        <f>[1]DS!$AD$761</f>
        <v>378302</v>
      </c>
      <c r="F41" s="18">
        <f>[1]DS!$AD$1103</f>
        <v>127435</v>
      </c>
      <c r="G41" s="18">
        <f>[1]DS!$AD$1445</f>
        <v>126502</v>
      </c>
      <c r="H41" s="18">
        <f>[1]DS!$AD$1787</f>
        <v>225992</v>
      </c>
      <c r="I41" s="18">
        <f>[1]DS!$AD$2129</f>
        <v>101262</v>
      </c>
      <c r="J41" s="18">
        <f>[1]DS!$AD$2471</f>
        <v>139869</v>
      </c>
      <c r="K41" s="18">
        <f>[1]DS!$AD$2813</f>
        <v>138183</v>
      </c>
      <c r="L41" s="18">
        <f>[1]DS!$AD$3155</f>
        <v>170853</v>
      </c>
      <c r="M41" s="18">
        <f>[1]DS!$AD$3497</f>
        <v>68494</v>
      </c>
      <c r="N41" s="18">
        <f>[1]DS!$AD$3839</f>
        <v>75445</v>
      </c>
      <c r="O41" s="18">
        <f>[1]DS!$AD$4181</f>
        <v>317236</v>
      </c>
      <c r="P41" s="18">
        <f>[1]DS!$AD$4523</f>
        <v>212932</v>
      </c>
      <c r="Q41" s="18">
        <f>[1]DS!$AD$4865</f>
        <v>151795</v>
      </c>
      <c r="R41" s="18">
        <f>[1]DS!$AD$5207</f>
        <v>100827</v>
      </c>
      <c r="S41" s="18">
        <f>[1]DS!$AD$5549</f>
        <v>127580</v>
      </c>
      <c r="T41" s="18">
        <f>[1]DS!$AD$5891</f>
        <v>199399</v>
      </c>
      <c r="U41" s="18">
        <f>[1]DS!$AD$6233</f>
        <v>80283</v>
      </c>
      <c r="V41" s="18">
        <f>[1]DS!$AD$6575</f>
        <v>30592</v>
      </c>
      <c r="W41" s="18">
        <f>[1]DS!$AD$6917</f>
        <v>101784</v>
      </c>
      <c r="X41" s="18">
        <f>[1]DS!$AD$7259</f>
        <v>53434</v>
      </c>
      <c r="Y41" s="18">
        <f>[1]DS!$AD$7601</f>
        <v>96052</v>
      </c>
      <c r="Z41" s="18">
        <f>[1]DS!$AD$7943</f>
        <v>40597</v>
      </c>
      <c r="AA41" s="18">
        <f>[1]DS!$AD$8285</f>
        <v>47398</v>
      </c>
      <c r="AB41" s="18">
        <f>[1]DS!$AD$8627</f>
        <v>43638</v>
      </c>
      <c r="AC41" s="18">
        <f>[1]DS!$AD$8969</f>
        <v>0</v>
      </c>
      <c r="AD41" s="18">
        <f>[1]DS!$AD$9311</f>
        <v>60265</v>
      </c>
      <c r="AE41" s="18">
        <f>[1]DS!$AD$9653</f>
        <v>56769</v>
      </c>
      <c r="AF41" s="18">
        <f>[1]DS!$AD$9995</f>
        <v>199906</v>
      </c>
      <c r="AG41" s="18">
        <f>[1]DS!$AD$10337</f>
        <v>88759</v>
      </c>
      <c r="AH41" s="18">
        <f>[1]DS!$AD$10679</f>
        <v>43949</v>
      </c>
      <c r="AI41" s="18">
        <f>[1]DS!$AD$11021</f>
        <v>103369</v>
      </c>
      <c r="AJ41" s="18">
        <f>[1]DS!$AD$11363</f>
        <v>99292</v>
      </c>
      <c r="AK41" s="18">
        <f>[1]DS!$AD$11705</f>
        <v>124664</v>
      </c>
      <c r="AL41" s="18">
        <f>[1]DS!$AD$12047</f>
        <v>59981</v>
      </c>
      <c r="AM41" s="18">
        <f>[1]DS!$AD$12389</f>
        <v>59724</v>
      </c>
      <c r="AN41" s="18">
        <f>[1]DS!$AD$12731</f>
        <v>41547</v>
      </c>
      <c r="AO41" s="18">
        <f>[1]DS!$AD$13073</f>
        <v>92693</v>
      </c>
      <c r="AP41" s="18">
        <f>[1]DS!$AD$13415</f>
        <v>58042</v>
      </c>
      <c r="AQ41" s="18">
        <f>[1]DS!$AD$13757</f>
        <v>57065</v>
      </c>
      <c r="AR41" s="18">
        <f>[1]DS!$AD$14099</f>
        <v>62727</v>
      </c>
      <c r="AS41" s="18">
        <f>[1]DS!$AD$14441</f>
        <v>70899</v>
      </c>
      <c r="AT41" s="18">
        <f>[1]DS!$AD$14783</f>
        <v>315341</v>
      </c>
      <c r="AU41" s="18">
        <f>[1]DS!$AD$15125</f>
        <v>90198</v>
      </c>
      <c r="AV41" s="18">
        <f>[1]DS!$AD$15467</f>
        <v>110654</v>
      </c>
      <c r="AW41" s="18">
        <f>[1]DS!$AD$15809</f>
        <v>54025</v>
      </c>
      <c r="AX41" s="18">
        <f>[1]DS!$AD$16151</f>
        <v>75616</v>
      </c>
      <c r="AY41" s="18">
        <f>[1]DS!$AD$16493</f>
        <v>72427</v>
      </c>
      <c r="AZ41" s="18">
        <f>[1]DS!$AD$16835</f>
        <v>61463</v>
      </c>
      <c r="BA41" s="18">
        <f>[1]DS!$AD$17177</f>
        <v>72254</v>
      </c>
      <c r="BB41" s="18">
        <f>[1]DS!$AD$17519</f>
        <v>41369</v>
      </c>
      <c r="BC41" s="18">
        <f>[1]DS!$AD$17861</f>
        <v>39438</v>
      </c>
      <c r="BD41" s="18">
        <f>[1]DS!$AD$18203</f>
        <v>42576</v>
      </c>
      <c r="BE41" s="18">
        <f>[1]DS!$AD$18545</f>
        <v>49939</v>
      </c>
      <c r="BF41" s="18">
        <f>[1]DS!$AD$18887</f>
        <v>22357</v>
      </c>
      <c r="BG41" s="18">
        <f>[1]DS!$AD$19229</f>
        <v>24983</v>
      </c>
      <c r="BH41" s="18">
        <f t="shared" si="1"/>
        <v>2462707</v>
      </c>
      <c r="BI41" s="18">
        <f t="shared" si="1"/>
        <v>412058</v>
      </c>
      <c r="BJ41" s="18">
        <f t="shared" si="1"/>
        <v>2633410</v>
      </c>
      <c r="BK41" s="18">
        <f t="shared" si="2"/>
        <v>5508175</v>
      </c>
    </row>
    <row r="42" spans="1:63" hidden="1" x14ac:dyDescent="0.45">
      <c r="A42" s="3">
        <v>1</v>
      </c>
      <c r="C42" s="16" t="s">
        <v>17</v>
      </c>
      <c r="D42" s="17"/>
      <c r="E42" s="18">
        <f>[1]DS!$AD$758</f>
        <v>11413044</v>
      </c>
      <c r="F42" s="18">
        <f>[1]DS!$AD$1100</f>
        <v>659200</v>
      </c>
      <c r="G42" s="18">
        <f>[1]DS!$AD$1442</f>
        <v>1498100</v>
      </c>
      <c r="H42" s="18">
        <f>[1]DS!$AD$1784</f>
        <v>4943914</v>
      </c>
      <c r="I42" s="18">
        <f>[1]DS!$AD$2126</f>
        <v>2234600</v>
      </c>
      <c r="J42" s="18">
        <f>[1]DS!$AD$2468</f>
        <v>1176260</v>
      </c>
      <c r="K42" s="18">
        <f>[1]DS!$AD$2810</f>
        <v>1287920</v>
      </c>
      <c r="L42" s="18">
        <f>[1]DS!$AD$3152</f>
        <v>1862800</v>
      </c>
      <c r="M42" s="18">
        <f>[1]DS!$AD$3494</f>
        <v>1028000</v>
      </c>
      <c r="N42" s="18">
        <f>[1]DS!$AD$3836</f>
        <v>1216775</v>
      </c>
      <c r="O42" s="18">
        <f>[1]DS!$AD$4178</f>
        <v>9080349</v>
      </c>
      <c r="P42" s="18">
        <f>[1]DS!$AD$4520</f>
        <v>1980930</v>
      </c>
      <c r="Q42" s="18">
        <f>[1]DS!$AD$4862</f>
        <v>664782</v>
      </c>
      <c r="R42" s="18">
        <f>[1]DS!$AD$5204</f>
        <v>348850</v>
      </c>
      <c r="S42" s="18">
        <f>[1]DS!$AD$5546</f>
        <v>857909</v>
      </c>
      <c r="T42" s="18">
        <f>[1]DS!$AD$5888</f>
        <v>5230200</v>
      </c>
      <c r="U42" s="18">
        <f>[1]DS!$AD$6230</f>
        <v>6766500</v>
      </c>
      <c r="V42" s="18">
        <f>[1]DS!$AD$6572</f>
        <v>256000</v>
      </c>
      <c r="W42" s="18">
        <f>[1]DS!$AD$6914</f>
        <v>7597000</v>
      </c>
      <c r="X42" s="18">
        <f>[1]DS!$AD$7256</f>
        <v>2296335</v>
      </c>
      <c r="Y42" s="18">
        <f>[1]DS!$AD$7598</f>
        <v>3899875</v>
      </c>
      <c r="Z42" s="18">
        <f>[1]DS!$AD$7940</f>
        <v>2231450</v>
      </c>
      <c r="AA42" s="18">
        <f>[1]DS!$AD$8282</f>
        <v>1867785</v>
      </c>
      <c r="AB42" s="18">
        <f>[1]DS!$AD$8624</f>
        <v>2591584</v>
      </c>
      <c r="AC42" s="18">
        <f>[1]DS!$AD$8966</f>
        <v>0</v>
      </c>
      <c r="AD42" s="18">
        <f>[1]DS!$AD$9308</f>
        <v>1730188</v>
      </c>
      <c r="AE42" s="18">
        <f>[1]DS!$AD$9650</f>
        <v>3969142</v>
      </c>
      <c r="AF42" s="18">
        <f>[1]DS!$AD$9992</f>
        <v>7462415</v>
      </c>
      <c r="AG42" s="18">
        <f>[1]DS!$AD$10334</f>
        <v>506300</v>
      </c>
      <c r="AH42" s="18">
        <f>[1]DS!$AD$10676</f>
        <v>1184980</v>
      </c>
      <c r="AI42" s="18">
        <f>[1]DS!$AD$11018</f>
        <v>4724400</v>
      </c>
      <c r="AJ42" s="18">
        <f>[1]DS!$AD$11360</f>
        <v>6761607</v>
      </c>
      <c r="AK42" s="18">
        <f>[1]DS!$AD$11702</f>
        <v>5139110</v>
      </c>
      <c r="AL42" s="18">
        <f>[1]DS!$AD$12044</f>
        <v>2082345</v>
      </c>
      <c r="AM42" s="18">
        <f>[1]DS!$AD$12386</f>
        <v>1830044</v>
      </c>
      <c r="AN42" s="18">
        <f>[1]DS!$AD$12728</f>
        <v>1986344</v>
      </c>
      <c r="AO42" s="18">
        <f>[1]DS!$AD$13070</f>
        <v>762550</v>
      </c>
      <c r="AP42" s="18">
        <f>[1]DS!$AD$13412</f>
        <v>160000</v>
      </c>
      <c r="AQ42" s="18">
        <f>[1]DS!$AD$13754</f>
        <v>2392140</v>
      </c>
      <c r="AR42" s="18">
        <f>[1]DS!$AD$14096</f>
        <v>1161000</v>
      </c>
      <c r="AS42" s="18">
        <f>[1]DS!$AD$14438</f>
        <v>4791106</v>
      </c>
      <c r="AT42" s="18">
        <f>[1]DS!$AD$14780</f>
        <v>7349745</v>
      </c>
      <c r="AU42" s="18">
        <f>[1]DS!$AD$15122</f>
        <v>4240575</v>
      </c>
      <c r="AV42" s="18">
        <f>[1]DS!$AD$15464</f>
        <v>4478500</v>
      </c>
      <c r="AW42" s="18">
        <f>[1]DS!$AD$15806</f>
        <v>3506579</v>
      </c>
      <c r="AX42" s="18">
        <f>[1]DS!$AD$16148</f>
        <v>5153490</v>
      </c>
      <c r="AY42" s="18">
        <f>[1]DS!$AD$16490</f>
        <v>2466710</v>
      </c>
      <c r="AZ42" s="18">
        <f>[1]DS!$AD$16832</f>
        <v>2374175</v>
      </c>
      <c r="BA42" s="18">
        <f>[1]DS!$AD$17174</f>
        <v>461500</v>
      </c>
      <c r="BB42" s="18">
        <f>[1]DS!$AD$17516</f>
        <v>803579</v>
      </c>
      <c r="BC42" s="18">
        <f>[1]DS!$AD$17858</f>
        <v>579980</v>
      </c>
      <c r="BD42" s="18">
        <f>[1]DS!$AD$18200</f>
        <v>875338</v>
      </c>
      <c r="BE42" s="18">
        <f>[1]DS!$AD$18542</f>
        <v>1751490</v>
      </c>
      <c r="BF42" s="18">
        <f>[1]DS!$AD$18884</f>
        <v>1427429</v>
      </c>
      <c r="BG42" s="18">
        <f>[1]DS!$AD$19226</f>
        <v>1422500</v>
      </c>
      <c r="BH42" s="18">
        <f t="shared" si="1"/>
        <v>40253433</v>
      </c>
      <c r="BI42" s="18">
        <f t="shared" si="1"/>
        <v>19849700</v>
      </c>
      <c r="BJ42" s="18">
        <f t="shared" si="1"/>
        <v>96422290</v>
      </c>
      <c r="BK42" s="18">
        <f t="shared" si="2"/>
        <v>156525423</v>
      </c>
    </row>
    <row r="43" spans="1:63" hidden="1" x14ac:dyDescent="0.45">
      <c r="A43" s="3">
        <v>1</v>
      </c>
      <c r="C43" s="16" t="s">
        <v>18</v>
      </c>
      <c r="D43" s="17"/>
      <c r="E43" s="18">
        <f>[1]DS!$AD$755</f>
        <v>17460264</v>
      </c>
      <c r="F43" s="18">
        <f>[1]DS!$AD$1097</f>
        <v>10013780</v>
      </c>
      <c r="G43" s="18">
        <f>[1]DS!$AD$1439</f>
        <v>8262656</v>
      </c>
      <c r="H43" s="18">
        <f>[1]DS!$AD$1781</f>
        <v>13419664</v>
      </c>
      <c r="I43" s="18">
        <f>[1]DS!$AD$2123</f>
        <v>6510138</v>
      </c>
      <c r="J43" s="18">
        <f>[1]DS!$AD$2465</f>
        <v>7124062</v>
      </c>
      <c r="K43" s="18">
        <f>[1]DS!$AD$2807</f>
        <v>8294862</v>
      </c>
      <c r="L43" s="18">
        <f>[1]DS!$AD$3149</f>
        <v>9464400</v>
      </c>
      <c r="M43" s="18">
        <f>[1]DS!$AD$3491</f>
        <v>4030040</v>
      </c>
      <c r="N43" s="18">
        <f>[1]DS!$AD$3833</f>
        <v>3158224</v>
      </c>
      <c r="O43" s="18">
        <f>[1]DS!$AD$4175</f>
        <v>13451104</v>
      </c>
      <c r="P43" s="18">
        <f>[1]DS!$AD$4517</f>
        <v>10276310</v>
      </c>
      <c r="Q43" s="18">
        <f>[1]DS!$AD$4859</f>
        <v>6027614</v>
      </c>
      <c r="R43" s="18">
        <f>[1]DS!$AD$5201</f>
        <v>4390142</v>
      </c>
      <c r="S43" s="18">
        <f>[1]DS!$AD$5543</f>
        <v>0</v>
      </c>
      <c r="T43" s="18">
        <f>[1]DS!$AD$5885</f>
        <v>11395910</v>
      </c>
      <c r="U43" s="18">
        <f>[1]DS!$AD$6227</f>
        <v>5762414</v>
      </c>
      <c r="V43" s="18">
        <f>[1]DS!$AD$6569</f>
        <v>6635720</v>
      </c>
      <c r="W43" s="18">
        <f>[1]DS!$AD$6911</f>
        <v>3116356</v>
      </c>
      <c r="X43" s="18">
        <f>[1]DS!$AD$7253</f>
        <v>3010316</v>
      </c>
      <c r="Y43" s="18">
        <f>[1]DS!$AD$7595</f>
        <v>3349932</v>
      </c>
      <c r="Z43" s="18">
        <f>[1]DS!$AD$7937</f>
        <v>2112112</v>
      </c>
      <c r="AA43" s="18">
        <f>[1]DS!$AD$8279</f>
        <v>1935386</v>
      </c>
      <c r="AB43" s="18">
        <f>[1]DS!$AD$8621</f>
        <v>1535518</v>
      </c>
      <c r="AC43" s="18">
        <f>[1]DS!$AD$8963</f>
        <v>0</v>
      </c>
      <c r="AD43" s="18">
        <f>[1]DS!$AD$9305</f>
        <v>2053122</v>
      </c>
      <c r="AE43" s="18">
        <f>[1]DS!$AD$9647</f>
        <v>2370016</v>
      </c>
      <c r="AF43" s="18">
        <f>[1]DS!$AD$9989</f>
        <v>9032948</v>
      </c>
      <c r="AG43" s="18">
        <f>[1]DS!$AD$10331</f>
        <v>7189980</v>
      </c>
      <c r="AH43" s="18">
        <f>[1]DS!$AD$10673</f>
        <v>1440196</v>
      </c>
      <c r="AI43" s="18">
        <f>[1]DS!$AD$11015</f>
        <v>4520500</v>
      </c>
      <c r="AJ43" s="18">
        <f>[1]DS!$AD$11357</f>
        <v>2687152</v>
      </c>
      <c r="AK43" s="18">
        <f>[1]DS!$AD$11699</f>
        <v>4069448</v>
      </c>
      <c r="AL43" s="18">
        <f>[1]DS!$AD$12041</f>
        <v>2373016</v>
      </c>
      <c r="AM43" s="18">
        <f>[1]DS!$AD$12383</f>
        <v>1912000</v>
      </c>
      <c r="AN43" s="18">
        <f>[1]DS!$AD$12725</f>
        <v>1653780</v>
      </c>
      <c r="AO43" s="18">
        <f>[1]DS!$AD$13067</f>
        <v>5081858</v>
      </c>
      <c r="AP43" s="18">
        <f>[1]DS!$AD$13409</f>
        <v>2077284</v>
      </c>
      <c r="AQ43" s="18">
        <f>[1]DS!$AD$13751</f>
        <v>1601880</v>
      </c>
      <c r="AR43" s="18">
        <f>[1]DS!$AD$14093</f>
        <v>1820460</v>
      </c>
      <c r="AS43" s="18">
        <f>[1]DS!$AD$14435</f>
        <v>1616846</v>
      </c>
      <c r="AT43" s="18">
        <f>[1]DS!$AD$14777</f>
        <v>8794558</v>
      </c>
      <c r="AU43" s="18">
        <f>[1]DS!$AD$15119</f>
        <v>2384290</v>
      </c>
      <c r="AV43" s="18">
        <f>[1]DS!$AD$15461</f>
        <v>3039816</v>
      </c>
      <c r="AW43" s="18">
        <f>[1]DS!$AD$15803</f>
        <v>1790000</v>
      </c>
      <c r="AX43" s="18">
        <f>[1]DS!$AD$16145</f>
        <v>1835574</v>
      </c>
      <c r="AY43" s="18">
        <f>[1]DS!$AD$16487</f>
        <v>1852986</v>
      </c>
      <c r="AZ43" s="18">
        <f>[1]DS!$AD$16829</f>
        <v>1701358</v>
      </c>
      <c r="BA43" s="18">
        <f>[1]DS!$AD$17171</f>
        <v>2076090</v>
      </c>
      <c r="BB43" s="18">
        <f>[1]DS!$AD$17513</f>
        <v>1050024</v>
      </c>
      <c r="BC43" s="18">
        <f>[1]DS!$AD$17855</f>
        <v>1060342</v>
      </c>
      <c r="BD43" s="18">
        <f>[1]DS!$AD$18197</f>
        <v>1298769</v>
      </c>
      <c r="BE43" s="18">
        <f>[1]DS!$AD$18539</f>
        <v>1290426</v>
      </c>
      <c r="BF43" s="18">
        <f>[1]DS!$AD$18881</f>
        <v>0</v>
      </c>
      <c r="BG43" s="18">
        <f>[1]DS!$AD$19223</f>
        <v>574882</v>
      </c>
      <c r="BH43" s="18">
        <f t="shared" si="1"/>
        <v>121883260</v>
      </c>
      <c r="BI43" s="18">
        <f t="shared" si="1"/>
        <v>26910400</v>
      </c>
      <c r="BJ43" s="18">
        <f t="shared" si="1"/>
        <v>92192865</v>
      </c>
      <c r="BK43" s="18">
        <f t="shared" si="2"/>
        <v>240986525</v>
      </c>
    </row>
    <row r="44" spans="1:63" hidden="1" x14ac:dyDescent="0.45">
      <c r="A44" s="3">
        <v>1</v>
      </c>
      <c r="C44" s="16" t="s">
        <v>19</v>
      </c>
      <c r="D44" s="17"/>
      <c r="E44" s="18">
        <f>[1]DS!$AD$762+[1]DS!$AD$763</f>
        <v>1275634</v>
      </c>
      <c r="F44" s="18">
        <f>[1]DS!$AD$1104+[1]DS!$AD$1105</f>
        <v>958767</v>
      </c>
      <c r="G44" s="18">
        <f>[1]DS!$AD$1446+[1]DS!$AD$1447</f>
        <v>1285785</v>
      </c>
      <c r="H44" s="18">
        <f>[1]DS!$AD$1788+[1]DS!$AD$1789</f>
        <v>5807424</v>
      </c>
      <c r="I44" s="18">
        <f>[1]DS!$AD$2130+[1]DS!$AD$2131</f>
        <v>1994377</v>
      </c>
      <c r="J44" s="18">
        <f>[1]DS!$AD$2472+[1]DS!$AD$2473</f>
        <v>399529</v>
      </c>
      <c r="K44" s="18">
        <f>[1]DS!$AD$2814+[1]DS!$AD$2815</f>
        <v>993042</v>
      </c>
      <c r="L44" s="18">
        <f>[1]DS!$AD$3156+[1]DS!$AD$3157</f>
        <v>764080</v>
      </c>
      <c r="M44" s="18">
        <f>[1]DS!$AD$3498+[1]DS!$AD$3499</f>
        <v>143691</v>
      </c>
      <c r="N44" s="18">
        <f>[1]DS!$AD$3840+[1]DS!$AD$3841</f>
        <v>187964</v>
      </c>
      <c r="O44" s="18">
        <f>[1]DS!$AD$4182+[1]DS!$AD$4183</f>
        <v>1598012</v>
      </c>
      <c r="P44" s="18">
        <f>[1]DS!$AD$4524+[1]DS!$AD$4525</f>
        <v>432600</v>
      </c>
      <c r="Q44" s="18">
        <f>[1]DS!$AD$4866+[1]DS!$AD$4867</f>
        <v>590800</v>
      </c>
      <c r="R44" s="18">
        <f>[1]DS!$AD$5208+[1]DS!$AD$5209</f>
        <v>197640</v>
      </c>
      <c r="S44" s="18">
        <f>[1]DS!$AD$5550+[1]DS!$AD$5551</f>
        <v>593453</v>
      </c>
      <c r="T44" s="18">
        <f>[1]DS!$AD$5892+[1]DS!$AD$5893</f>
        <v>816752</v>
      </c>
      <c r="U44" s="18">
        <f>[1]DS!$AD$6234+[1]DS!$AD$6235</f>
        <v>23200</v>
      </c>
      <c r="V44" s="18">
        <f>[1]DS!$AD$6576+[1]DS!$AD$6577</f>
        <v>108400</v>
      </c>
      <c r="W44" s="18">
        <f>[1]DS!$AD$6918+[1]DS!$AD$6919</f>
        <v>608451</v>
      </c>
      <c r="X44" s="18">
        <f>[1]DS!$AD$7260+[1]DS!$AD$7261</f>
        <v>1028768</v>
      </c>
      <c r="Y44" s="18">
        <f>[1]DS!$AD$7602+[1]DS!$AD$7603</f>
        <v>1571868</v>
      </c>
      <c r="Z44" s="18">
        <f>[1]DS!$AD$7944+[1]DS!$AD$7945</f>
        <v>689473</v>
      </c>
      <c r="AA44" s="18">
        <f>[1]DS!$AD$8286+[1]DS!$AD$8287</f>
        <v>689122</v>
      </c>
      <c r="AB44" s="18">
        <f>[1]DS!$AD$8628+[1]DS!$AD$8629</f>
        <v>562947</v>
      </c>
      <c r="AC44" s="18">
        <f>[1]DS!$AD$8970+[1]DS!$AD$8971</f>
        <v>0</v>
      </c>
      <c r="AD44" s="18">
        <f>[1]DS!$AD$9312+[1]DS!$AD$9313</f>
        <v>2648343</v>
      </c>
      <c r="AE44" s="18">
        <f>[1]DS!$AD$9654+[1]DS!$AD$9655</f>
        <v>2431080</v>
      </c>
      <c r="AF44" s="18">
        <f>[1]DS!$AD$9996+[1]DS!$AD$9997</f>
        <v>4105018</v>
      </c>
      <c r="AG44" s="18">
        <f>[1]DS!$AD$10338+[1]DS!$AD$10339</f>
        <v>322600</v>
      </c>
      <c r="AH44" s="18">
        <f>[1]DS!$AD$10680+[1]DS!$AD$10681</f>
        <v>140864</v>
      </c>
      <c r="AI44" s="18">
        <f>[1]DS!$AD$11022+[1]DS!$AD$11023</f>
        <v>342319</v>
      </c>
      <c r="AJ44" s="18">
        <f>[1]DS!$AD$11364+[1]DS!$AD$11365</f>
        <v>3431661</v>
      </c>
      <c r="AK44" s="18">
        <f>[1]DS!$AD$11706+[1]DS!$AD$11707</f>
        <v>1308400</v>
      </c>
      <c r="AL44" s="18">
        <f>[1]DS!$AD$12048+[1]DS!$AD$12049</f>
        <v>1007766</v>
      </c>
      <c r="AM44" s="18">
        <f>[1]DS!$AD$12390+[1]DS!$AD$12391</f>
        <v>457620</v>
      </c>
      <c r="AN44" s="18">
        <f>[1]DS!$AD$12732+[1]DS!$AD$12733</f>
        <v>1183184</v>
      </c>
      <c r="AO44" s="18">
        <f>[1]DS!$AD$13074+[1]DS!$AD$13075</f>
        <v>1106940</v>
      </c>
      <c r="AP44" s="18">
        <f>[1]DS!$AD$13416+[1]DS!$AD$13417</f>
        <v>159091</v>
      </c>
      <c r="AQ44" s="18">
        <f>[1]DS!$AD$13758+[1]DS!$AD$13759</f>
        <v>734966</v>
      </c>
      <c r="AR44" s="18">
        <f>[1]DS!$AD$14100+[1]DS!$AD$14101</f>
        <v>349475</v>
      </c>
      <c r="AS44" s="18">
        <f>[1]DS!$AD$14442+[1]DS!$AD$14443</f>
        <v>2935794</v>
      </c>
      <c r="AT44" s="18">
        <f>[1]DS!$AD$14784+[1]DS!$AD$14785</f>
        <v>2282616</v>
      </c>
      <c r="AU44" s="18">
        <f>[1]DS!$AD$15126+[1]DS!$AD$15127</f>
        <v>888549</v>
      </c>
      <c r="AV44" s="18">
        <f>[1]DS!$AD$15468+[1]DS!$AD$15469</f>
        <v>37201</v>
      </c>
      <c r="AW44" s="18">
        <f>[1]DS!$AD$15810+[1]DS!$AD$15811</f>
        <v>1118870</v>
      </c>
      <c r="AX44" s="18">
        <f>[1]DS!$AD$16152+[1]DS!$AD$16153</f>
        <v>1325555</v>
      </c>
      <c r="AY44" s="18">
        <f>[1]DS!$AD$16494+[1]DS!$AD$16495</f>
        <v>336133</v>
      </c>
      <c r="AZ44" s="18">
        <f>[1]DS!$AD$16836+[1]DS!$AD$16837</f>
        <v>321447</v>
      </c>
      <c r="BA44" s="18">
        <f>[1]DS!$AD$17178+[1]DS!$AD$17179</f>
        <v>414519</v>
      </c>
      <c r="BB44" s="18">
        <f>[1]DS!$AD$17520+[1]DS!$AD$17521</f>
        <v>458520</v>
      </c>
      <c r="BC44" s="18">
        <f>[1]DS!$AD$17862+[1]DS!$AD$17863</f>
        <v>428106</v>
      </c>
      <c r="BD44" s="18">
        <f>[1]DS!$AD$18204+[1]DS!$AD$18205</f>
        <v>1708275</v>
      </c>
      <c r="BE44" s="18">
        <f>[1]DS!$AD$18546+[1]DS!$AD$18547</f>
        <v>217701</v>
      </c>
      <c r="BF44" s="18">
        <f>[1]DS!$AD$18888+[1]DS!$AD$18889</f>
        <v>663180</v>
      </c>
      <c r="BG44" s="18">
        <f>[1]DS!$AD$19230+[1]DS!$AD$19231</f>
        <v>1691968</v>
      </c>
      <c r="BH44" s="18">
        <f t="shared" si="1"/>
        <v>17222798</v>
      </c>
      <c r="BI44" s="18">
        <f t="shared" si="1"/>
        <v>1556803</v>
      </c>
      <c r="BJ44" s="18">
        <f t="shared" si="1"/>
        <v>39099939</v>
      </c>
      <c r="BK44" s="18">
        <f t="shared" si="2"/>
        <v>57879540</v>
      </c>
    </row>
    <row r="45" spans="1:63" hidden="1" x14ac:dyDescent="0.45">
      <c r="A45" s="3">
        <v>1</v>
      </c>
      <c r="C45" s="16" t="s">
        <v>20</v>
      </c>
      <c r="D45" s="17" t="s">
        <v>21</v>
      </c>
      <c r="E45" s="18">
        <f t="shared" ref="E45:BG45" si="4">E34-E37</f>
        <v>148477083</v>
      </c>
      <c r="F45" s="18">
        <f t="shared" si="4"/>
        <v>69331517</v>
      </c>
      <c r="G45" s="18">
        <f t="shared" si="4"/>
        <v>76748135</v>
      </c>
      <c r="H45" s="18">
        <f t="shared" si="4"/>
        <v>109516664</v>
      </c>
      <c r="I45" s="18">
        <f t="shared" si="4"/>
        <v>51280490</v>
      </c>
      <c r="J45" s="18">
        <f t="shared" si="4"/>
        <v>54726805</v>
      </c>
      <c r="K45" s="18">
        <f t="shared" si="4"/>
        <v>50398018</v>
      </c>
      <c r="L45" s="18">
        <f t="shared" si="4"/>
        <v>83543705</v>
      </c>
      <c r="M45" s="18">
        <f t="shared" si="4"/>
        <v>45169966</v>
      </c>
      <c r="N45" s="18">
        <f t="shared" si="4"/>
        <v>38551343</v>
      </c>
      <c r="O45" s="18">
        <f t="shared" si="4"/>
        <v>111731132</v>
      </c>
      <c r="P45" s="18">
        <f t="shared" si="4"/>
        <v>81346680</v>
      </c>
      <c r="Q45" s="18">
        <f t="shared" si="4"/>
        <v>58662643</v>
      </c>
      <c r="R45" s="18">
        <f t="shared" si="4"/>
        <v>31925741</v>
      </c>
      <c r="S45" s="18">
        <f t="shared" si="4"/>
        <v>56270628</v>
      </c>
      <c r="T45" s="18">
        <f t="shared" si="4"/>
        <v>67698007</v>
      </c>
      <c r="U45" s="18">
        <f t="shared" si="4"/>
        <v>57991733</v>
      </c>
      <c r="V45" s="18">
        <f t="shared" si="4"/>
        <v>3606625</v>
      </c>
      <c r="W45" s="18">
        <f t="shared" si="4"/>
        <v>40267173</v>
      </c>
      <c r="X45" s="18">
        <f t="shared" si="4"/>
        <v>43276144</v>
      </c>
      <c r="Y45" s="18">
        <f t="shared" si="4"/>
        <v>40170208</v>
      </c>
      <c r="Z45" s="18">
        <f t="shared" si="4"/>
        <v>27981328</v>
      </c>
      <c r="AA45" s="18">
        <f t="shared" si="4"/>
        <v>29878282</v>
      </c>
      <c r="AB45" s="18">
        <f t="shared" si="4"/>
        <v>22250275</v>
      </c>
      <c r="AC45" s="18">
        <f t="shared" si="4"/>
        <v>0</v>
      </c>
      <c r="AD45" s="18">
        <f t="shared" si="4"/>
        <v>24144055</v>
      </c>
      <c r="AE45" s="18">
        <f t="shared" si="4"/>
        <v>18494774</v>
      </c>
      <c r="AF45" s="18">
        <f t="shared" si="4"/>
        <v>83767200</v>
      </c>
      <c r="AG45" s="18">
        <f t="shared" si="4"/>
        <v>15054500</v>
      </c>
      <c r="AH45" s="18">
        <f t="shared" si="4"/>
        <v>19860481</v>
      </c>
      <c r="AI45" s="18">
        <f t="shared" si="4"/>
        <v>50053884</v>
      </c>
      <c r="AJ45" s="18">
        <f t="shared" si="4"/>
        <v>43120963</v>
      </c>
      <c r="AK45" s="18">
        <f t="shared" si="4"/>
        <v>43959278</v>
      </c>
      <c r="AL45" s="18">
        <f t="shared" si="4"/>
        <v>24321478</v>
      </c>
      <c r="AM45" s="18">
        <f t="shared" si="4"/>
        <v>21692678</v>
      </c>
      <c r="AN45" s="18">
        <f t="shared" si="4"/>
        <v>17288699</v>
      </c>
      <c r="AO45" s="18">
        <f t="shared" si="4"/>
        <v>51593820</v>
      </c>
      <c r="AP45" s="18">
        <f t="shared" si="4"/>
        <v>30938465</v>
      </c>
      <c r="AQ45" s="18">
        <f t="shared" si="4"/>
        <v>20895331</v>
      </c>
      <c r="AR45" s="18">
        <f t="shared" si="4"/>
        <v>19991267</v>
      </c>
      <c r="AS45" s="18">
        <f t="shared" si="4"/>
        <v>27837606</v>
      </c>
      <c r="AT45" s="18">
        <f t="shared" si="4"/>
        <v>77256093</v>
      </c>
      <c r="AU45" s="18">
        <f t="shared" si="4"/>
        <v>28118169</v>
      </c>
      <c r="AV45" s="18">
        <f t="shared" si="4"/>
        <v>23046171</v>
      </c>
      <c r="AW45" s="18">
        <f t="shared" si="4"/>
        <v>23383652</v>
      </c>
      <c r="AX45" s="18">
        <f t="shared" si="4"/>
        <v>17607050</v>
      </c>
      <c r="AY45" s="18">
        <f t="shared" si="4"/>
        <v>22421699</v>
      </c>
      <c r="AZ45" s="18">
        <f t="shared" si="4"/>
        <v>19700554</v>
      </c>
      <c r="BA45" s="18">
        <f t="shared" si="4"/>
        <v>20427038</v>
      </c>
      <c r="BB45" s="18">
        <f t="shared" si="4"/>
        <v>13461180</v>
      </c>
      <c r="BC45" s="18">
        <f t="shared" si="4"/>
        <v>10256878</v>
      </c>
      <c r="BD45" s="18">
        <f t="shared" si="4"/>
        <v>21104294</v>
      </c>
      <c r="BE45" s="18">
        <f t="shared" si="4"/>
        <v>18869619</v>
      </c>
      <c r="BF45" s="18">
        <f t="shared" si="4"/>
        <v>8640010</v>
      </c>
      <c r="BG45" s="18">
        <f t="shared" si="4"/>
        <v>10512950</v>
      </c>
      <c r="BH45" s="18">
        <f t="shared" si="1"/>
        <v>1067680550</v>
      </c>
      <c r="BI45" s="18">
        <f t="shared" si="1"/>
        <v>169563538</v>
      </c>
      <c r="BJ45" s="18">
        <f t="shared" si="1"/>
        <v>991376073</v>
      </c>
      <c r="BK45" s="18">
        <f t="shared" si="2"/>
        <v>2228620161</v>
      </c>
    </row>
    <row r="46" spans="1:63" hidden="1" x14ac:dyDescent="0.45">
      <c r="A46" s="3">
        <v>1</v>
      </c>
      <c r="C46" s="16" t="s">
        <v>22</v>
      </c>
      <c r="D46" s="17" t="s">
        <v>23</v>
      </c>
      <c r="E46" s="18">
        <f>[1]DS!$AD$764</f>
        <v>18568762</v>
      </c>
      <c r="F46" s="18">
        <f>[1]DS!$AD$1106</f>
        <v>10472418</v>
      </c>
      <c r="G46" s="18">
        <f>[1]DS!$AD$1448</f>
        <v>10782568</v>
      </c>
      <c r="H46" s="18">
        <f>[1]DS!$AD$1790</f>
        <v>19885116</v>
      </c>
      <c r="I46" s="18">
        <f>[1]DS!$AD$2132</f>
        <v>9446406</v>
      </c>
      <c r="J46" s="18">
        <f>[1]DS!$AD$2474</f>
        <v>8191124</v>
      </c>
      <c r="K46" s="18">
        <f>[1]DS!$AD$2816</f>
        <v>11593460</v>
      </c>
      <c r="L46" s="18">
        <f>[1]DS!$AD$3158</f>
        <v>13542398</v>
      </c>
      <c r="M46" s="18">
        <f>[1]DS!$AD$3500</f>
        <v>6261693</v>
      </c>
      <c r="N46" s="18">
        <f>[1]DS!$AD$3842</f>
        <v>10813958</v>
      </c>
      <c r="O46" s="18">
        <f>[1]DS!$AD$4184</f>
        <v>12656965</v>
      </c>
      <c r="P46" s="18">
        <f>[1]DS!$AD$4526</f>
        <v>10807489</v>
      </c>
      <c r="Q46" s="18">
        <f>[1]DS!$AD$4868</f>
        <v>5969764</v>
      </c>
      <c r="R46" s="18">
        <f>[1]DS!$AD$5210</f>
        <v>4405917</v>
      </c>
      <c r="S46" s="18">
        <f>[1]DS!$AD$5552</f>
        <v>7018289</v>
      </c>
      <c r="T46" s="18">
        <f>[1]DS!$AD$5894</f>
        <v>20587738</v>
      </c>
      <c r="U46" s="18">
        <f>[1]DS!$AD$6236</f>
        <v>8654406</v>
      </c>
      <c r="V46" s="18">
        <f>[1]DS!$AD$6578</f>
        <v>1080808</v>
      </c>
      <c r="W46" s="18">
        <f>[1]DS!$AD$6920</f>
        <v>10090698</v>
      </c>
      <c r="X46" s="18">
        <f>[1]DS!$AD$7262</f>
        <v>5876344</v>
      </c>
      <c r="Y46" s="18">
        <f>[1]DS!$AD$7604</f>
        <v>4008832</v>
      </c>
      <c r="Z46" s="18">
        <f>[1]DS!$AD$7946</f>
        <v>3888536</v>
      </c>
      <c r="AA46" s="18">
        <f>[1]DS!$AD$8288</f>
        <v>5225898</v>
      </c>
      <c r="AB46" s="18">
        <f>[1]DS!$AD$8630</f>
        <v>3611404</v>
      </c>
      <c r="AC46" s="18">
        <f>[1]DS!$AD$8972</f>
        <v>0</v>
      </c>
      <c r="AD46" s="18">
        <f>[1]DS!$AD$9314</f>
        <v>6554504</v>
      </c>
      <c r="AE46" s="18">
        <f>[1]DS!$AD$9656</f>
        <v>6389633</v>
      </c>
      <c r="AF46" s="18">
        <f>[1]DS!$AD$9998</f>
        <v>24104849</v>
      </c>
      <c r="AG46" s="18">
        <f>[1]DS!$AD$10340</f>
        <v>3504214</v>
      </c>
      <c r="AH46" s="18">
        <f>[1]DS!$AD$10682</f>
        <v>2904699</v>
      </c>
      <c r="AI46" s="18">
        <f>[1]DS!$AD$11024</f>
        <v>4233837</v>
      </c>
      <c r="AJ46" s="18">
        <f>[1]DS!$AD$11366</f>
        <v>8202010</v>
      </c>
      <c r="AK46" s="18">
        <f>[1]DS!$AD$11708</f>
        <v>6789249</v>
      </c>
      <c r="AL46" s="18">
        <f>[1]DS!$AD$12050</f>
        <v>2810839</v>
      </c>
      <c r="AM46" s="18">
        <f>[1]DS!$AD$12392</f>
        <v>3272259</v>
      </c>
      <c r="AN46" s="18">
        <f>[1]DS!$AD$12734</f>
        <v>1602990</v>
      </c>
      <c r="AO46" s="18">
        <f>[1]DS!$AD$13076</f>
        <v>13956519</v>
      </c>
      <c r="AP46" s="18">
        <f>[1]DS!$AD$13418</f>
        <v>2228829</v>
      </c>
      <c r="AQ46" s="18">
        <f>[1]DS!$AD$13760</f>
        <v>2773248</v>
      </c>
      <c r="AR46" s="18">
        <f>[1]DS!$AD$14102</f>
        <v>3814563</v>
      </c>
      <c r="AS46" s="18">
        <f>[1]DS!$AD$14444</f>
        <v>3890800</v>
      </c>
      <c r="AT46" s="18">
        <f>[1]DS!$AD$14786</f>
        <v>18784145</v>
      </c>
      <c r="AU46" s="18">
        <f>[1]DS!$AD$15128</f>
        <v>4398213</v>
      </c>
      <c r="AV46" s="18">
        <f>[1]DS!$AD$15470</f>
        <v>4748331</v>
      </c>
      <c r="AW46" s="18">
        <f>[1]DS!$AD$15812</f>
        <v>3082376</v>
      </c>
      <c r="AX46" s="18">
        <f>[1]DS!$AD$16154</f>
        <v>2630570</v>
      </c>
      <c r="AY46" s="18">
        <f>[1]DS!$AD$16496</f>
        <v>2211176</v>
      </c>
      <c r="AZ46" s="18">
        <f>[1]DS!$AD$16838</f>
        <v>1684359</v>
      </c>
      <c r="BA46" s="18">
        <f>[1]DS!$AD$17180</f>
        <v>3515622</v>
      </c>
      <c r="BB46" s="18">
        <f>[1]DS!$AD$17522</f>
        <v>3150471</v>
      </c>
      <c r="BC46" s="18">
        <f>[1]DS!$AD$17864</f>
        <v>2149612</v>
      </c>
      <c r="BD46" s="18">
        <f>[1]DS!$AD$18206</f>
        <v>3586321</v>
      </c>
      <c r="BE46" s="18">
        <f>[1]DS!$AD$18548</f>
        <v>2433236</v>
      </c>
      <c r="BF46" s="18">
        <f>[1]DS!$AD$18890</f>
        <v>1520876</v>
      </c>
      <c r="BG46" s="18">
        <f>[1]DS!$AD$19232</f>
        <v>1109012</v>
      </c>
      <c r="BH46" s="18">
        <f t="shared" si="1"/>
        <v>160416327</v>
      </c>
      <c r="BI46" s="18">
        <f t="shared" si="1"/>
        <v>40413650</v>
      </c>
      <c r="BJ46" s="18">
        <f t="shared" si="1"/>
        <v>174648376</v>
      </c>
      <c r="BK46" s="18">
        <f t="shared" si="2"/>
        <v>375478353</v>
      </c>
    </row>
    <row r="47" spans="1:63" hidden="1" x14ac:dyDescent="0.45">
      <c r="A47" s="3">
        <v>1</v>
      </c>
      <c r="C47" s="16" t="s">
        <v>24</v>
      </c>
      <c r="D47" s="17" t="s">
        <v>25</v>
      </c>
      <c r="E47" s="18">
        <f t="shared" ref="E47:BG47" si="5">E45-E46</f>
        <v>129908321</v>
      </c>
      <c r="F47" s="18">
        <f t="shared" si="5"/>
        <v>58859099</v>
      </c>
      <c r="G47" s="18">
        <f t="shared" si="5"/>
        <v>65965567</v>
      </c>
      <c r="H47" s="18">
        <f t="shared" si="5"/>
        <v>89631548</v>
      </c>
      <c r="I47" s="18">
        <f t="shared" si="5"/>
        <v>41834084</v>
      </c>
      <c r="J47" s="18">
        <f t="shared" si="5"/>
        <v>46535681</v>
      </c>
      <c r="K47" s="18">
        <f t="shared" si="5"/>
        <v>38804558</v>
      </c>
      <c r="L47" s="18">
        <f t="shared" si="5"/>
        <v>70001307</v>
      </c>
      <c r="M47" s="18">
        <f t="shared" si="5"/>
        <v>38908273</v>
      </c>
      <c r="N47" s="18">
        <f t="shared" si="5"/>
        <v>27737385</v>
      </c>
      <c r="O47" s="18">
        <f t="shared" si="5"/>
        <v>99074167</v>
      </c>
      <c r="P47" s="18">
        <f t="shared" si="5"/>
        <v>70539191</v>
      </c>
      <c r="Q47" s="18">
        <f t="shared" si="5"/>
        <v>52692879</v>
      </c>
      <c r="R47" s="18">
        <f t="shared" si="5"/>
        <v>27519824</v>
      </c>
      <c r="S47" s="18">
        <f t="shared" si="5"/>
        <v>49252339</v>
      </c>
      <c r="T47" s="18">
        <f t="shared" si="5"/>
        <v>47110269</v>
      </c>
      <c r="U47" s="18">
        <f t="shared" si="5"/>
        <v>49337327</v>
      </c>
      <c r="V47" s="18">
        <f t="shared" si="5"/>
        <v>2525817</v>
      </c>
      <c r="W47" s="18">
        <f t="shared" si="5"/>
        <v>30176475</v>
      </c>
      <c r="X47" s="18">
        <f t="shared" si="5"/>
        <v>37399800</v>
      </c>
      <c r="Y47" s="18">
        <f t="shared" si="5"/>
        <v>36161376</v>
      </c>
      <c r="Z47" s="18">
        <f t="shared" si="5"/>
        <v>24092792</v>
      </c>
      <c r="AA47" s="18">
        <f t="shared" si="5"/>
        <v>24652384</v>
      </c>
      <c r="AB47" s="18">
        <f t="shared" si="5"/>
        <v>18638871</v>
      </c>
      <c r="AC47" s="18">
        <f t="shared" si="5"/>
        <v>0</v>
      </c>
      <c r="AD47" s="18">
        <f t="shared" si="5"/>
        <v>17589551</v>
      </c>
      <c r="AE47" s="18">
        <f t="shared" si="5"/>
        <v>12105141</v>
      </c>
      <c r="AF47" s="18">
        <f t="shared" si="5"/>
        <v>59662351</v>
      </c>
      <c r="AG47" s="18">
        <f t="shared" si="5"/>
        <v>11550286</v>
      </c>
      <c r="AH47" s="18">
        <f t="shared" si="5"/>
        <v>16955782</v>
      </c>
      <c r="AI47" s="18">
        <f t="shared" si="5"/>
        <v>45820047</v>
      </c>
      <c r="AJ47" s="18">
        <f t="shared" si="5"/>
        <v>34918953</v>
      </c>
      <c r="AK47" s="18">
        <f t="shared" si="5"/>
        <v>37170029</v>
      </c>
      <c r="AL47" s="18">
        <f t="shared" si="5"/>
        <v>21510639</v>
      </c>
      <c r="AM47" s="18">
        <f t="shared" si="5"/>
        <v>18420419</v>
      </c>
      <c r="AN47" s="18">
        <f t="shared" si="5"/>
        <v>15685709</v>
      </c>
      <c r="AO47" s="18">
        <f t="shared" si="5"/>
        <v>37637301</v>
      </c>
      <c r="AP47" s="18">
        <f t="shared" si="5"/>
        <v>28709636</v>
      </c>
      <c r="AQ47" s="18">
        <f t="shared" si="5"/>
        <v>18122083</v>
      </c>
      <c r="AR47" s="18">
        <f t="shared" si="5"/>
        <v>16176704</v>
      </c>
      <c r="AS47" s="18">
        <f t="shared" si="5"/>
        <v>23946806</v>
      </c>
      <c r="AT47" s="18">
        <f t="shared" si="5"/>
        <v>58471948</v>
      </c>
      <c r="AU47" s="18">
        <f t="shared" si="5"/>
        <v>23719956</v>
      </c>
      <c r="AV47" s="18">
        <f t="shared" si="5"/>
        <v>18297840</v>
      </c>
      <c r="AW47" s="18">
        <f t="shared" si="5"/>
        <v>20301276</v>
      </c>
      <c r="AX47" s="18">
        <f t="shared" si="5"/>
        <v>14976480</v>
      </c>
      <c r="AY47" s="18">
        <f t="shared" si="5"/>
        <v>20210523</v>
      </c>
      <c r="AZ47" s="18">
        <f t="shared" si="5"/>
        <v>18016195</v>
      </c>
      <c r="BA47" s="18">
        <f t="shared" si="5"/>
        <v>16911416</v>
      </c>
      <c r="BB47" s="18">
        <f t="shared" si="5"/>
        <v>10310709</v>
      </c>
      <c r="BC47" s="18">
        <f t="shared" si="5"/>
        <v>8107266</v>
      </c>
      <c r="BD47" s="18">
        <f t="shared" si="5"/>
        <v>17517973</v>
      </c>
      <c r="BE47" s="18">
        <f t="shared" si="5"/>
        <v>16436383</v>
      </c>
      <c r="BF47" s="18">
        <f t="shared" si="5"/>
        <v>7119134</v>
      </c>
      <c r="BG47" s="18">
        <f t="shared" si="5"/>
        <v>9403938</v>
      </c>
      <c r="BH47" s="18">
        <f t="shared" si="1"/>
        <v>907264223</v>
      </c>
      <c r="BI47" s="18">
        <f t="shared" si="1"/>
        <v>129149888</v>
      </c>
      <c r="BJ47" s="18">
        <f t="shared" si="1"/>
        <v>816727697</v>
      </c>
      <c r="BK47" s="18">
        <f t="shared" si="2"/>
        <v>1853141808</v>
      </c>
    </row>
    <row r="48" spans="1:63" hidden="1" x14ac:dyDescent="0.45">
      <c r="A48" s="3">
        <v>1</v>
      </c>
      <c r="C48" s="16" t="s">
        <v>26</v>
      </c>
      <c r="D48" s="17" t="s">
        <v>27</v>
      </c>
      <c r="E48" s="18">
        <f>[1]DS!$AD$569</f>
        <v>74670962</v>
      </c>
      <c r="F48" s="18">
        <f>[1]DS!$AD$911</f>
        <v>2907000</v>
      </c>
      <c r="G48" s="18">
        <f>[1]DS!$AD$1253</f>
        <v>4030000</v>
      </c>
      <c r="H48" s="18">
        <f>[1]DS!$AD$1595</f>
        <v>18313957</v>
      </c>
      <c r="I48" s="18">
        <f>[1]DS!$AD$1937</f>
        <v>270000</v>
      </c>
      <c r="J48" s="18">
        <f>[1]DS!$AD$2279</f>
        <v>918950</v>
      </c>
      <c r="K48" s="18">
        <f>[1]DS!$AD$2621</f>
        <v>24851640</v>
      </c>
      <c r="L48" s="18">
        <f>[1]DS!$AD$2963</f>
        <v>2975111</v>
      </c>
      <c r="M48" s="18">
        <f>[1]DS!$AD$3305</f>
        <v>1027558</v>
      </c>
      <c r="N48" s="18">
        <f>[1]DS!$AD$3647</f>
        <v>12566500</v>
      </c>
      <c r="O48" s="18">
        <f>[1]DS!$AD$3989</f>
        <v>7300754</v>
      </c>
      <c r="P48" s="18">
        <f>[1]DS!$AD$4331</f>
        <v>36360000</v>
      </c>
      <c r="Q48" s="18">
        <f>[1]DS!$AD$4673</f>
        <v>885218</v>
      </c>
      <c r="R48" s="18">
        <f>[1]DS!$AD$5015</f>
        <v>435000</v>
      </c>
      <c r="S48" s="18">
        <f>[1]DS!$AD$5357</f>
        <v>315000</v>
      </c>
      <c r="T48" s="18">
        <f>[1]DS!$AD$5699</f>
        <v>275000</v>
      </c>
      <c r="U48" s="18">
        <f>[1]DS!$AD$6041</f>
        <v>5960720</v>
      </c>
      <c r="V48" s="18">
        <f>[1]DS!$AD$6383</f>
        <v>997700</v>
      </c>
      <c r="W48" s="18">
        <f>[1]DS!$AD$6725</f>
        <v>0</v>
      </c>
      <c r="X48" s="18">
        <f>[1]DS!$AD$7067</f>
        <v>918864</v>
      </c>
      <c r="Y48" s="18">
        <f>[1]DS!$AD$7409</f>
        <v>589160</v>
      </c>
      <c r="Z48" s="18">
        <f>[1]DS!$AD$7751</f>
        <v>6624302</v>
      </c>
      <c r="AA48" s="18">
        <f>[1]DS!$AD$8093</f>
        <v>808100</v>
      </c>
      <c r="AB48" s="18">
        <f>[1]DS!$AD$8435</f>
        <v>1291600</v>
      </c>
      <c r="AC48" s="18">
        <f>[1]DS!$AD$8777</f>
        <v>0</v>
      </c>
      <c r="AD48" s="18">
        <f>[1]DS!$AD$9119</f>
        <v>2946870</v>
      </c>
      <c r="AE48" s="18">
        <f>[1]DS!$AD$9461</f>
        <v>204000</v>
      </c>
      <c r="AF48" s="18">
        <f>[1]DS!$AD$9803</f>
        <v>571000</v>
      </c>
      <c r="AG48" s="18">
        <f>[1]DS!$AD$10145</f>
        <v>1231799</v>
      </c>
      <c r="AH48" s="18">
        <f>[1]DS!$AD$10487</f>
        <v>775666</v>
      </c>
      <c r="AI48" s="18">
        <f>[1]DS!$AD$10829</f>
        <v>2246050</v>
      </c>
      <c r="AJ48" s="18">
        <f>[1]DS!$AD$11171</f>
        <v>0</v>
      </c>
      <c r="AK48" s="18">
        <f>[1]DS!$AD$11513</f>
        <v>4443382</v>
      </c>
      <c r="AL48" s="18">
        <f>[1]DS!$AD$11855</f>
        <v>1653320</v>
      </c>
      <c r="AM48" s="18">
        <f>[1]DS!$AD$12197</f>
        <v>270000</v>
      </c>
      <c r="AN48" s="18">
        <f>[1]DS!$AD$12539</f>
        <v>0</v>
      </c>
      <c r="AO48" s="18">
        <f>[1]DS!$AD$12881</f>
        <v>0</v>
      </c>
      <c r="AP48" s="18">
        <f>[1]DS!$AD$13223</f>
        <v>528639</v>
      </c>
      <c r="AQ48" s="18">
        <f>[1]DS!$AD$13565</f>
        <v>1426000</v>
      </c>
      <c r="AR48" s="18">
        <f>[1]DS!$AD$13907</f>
        <v>996350</v>
      </c>
      <c r="AS48" s="18">
        <f>[1]DS!$AD$14249</f>
        <v>2422535</v>
      </c>
      <c r="AT48" s="18">
        <f>[1]DS!$AD$14591</f>
        <v>2386456</v>
      </c>
      <c r="AU48" s="18">
        <f>[1]DS!$AD$14933</f>
        <v>3582475</v>
      </c>
      <c r="AV48" s="18">
        <f>[1]DS!$AD$15275</f>
        <v>148399</v>
      </c>
      <c r="AW48" s="18">
        <f>[1]DS!$AD$15617</f>
        <v>1113000</v>
      </c>
      <c r="AX48" s="18">
        <f>[1]DS!$AD$15959</f>
        <v>775990</v>
      </c>
      <c r="AY48" s="18">
        <f>[1]DS!$AD$16301</f>
        <v>916512</v>
      </c>
      <c r="AZ48" s="18">
        <f>[1]DS!$AD$16643</f>
        <v>132000</v>
      </c>
      <c r="BA48" s="18">
        <f>[1]DS!$AD$16985</f>
        <v>1024460</v>
      </c>
      <c r="BB48" s="18">
        <f>[1]DS!$AD$17327</f>
        <v>376500</v>
      </c>
      <c r="BC48" s="18">
        <f>[1]DS!$AD$17669</f>
        <v>380274</v>
      </c>
      <c r="BD48" s="18">
        <f>[1]DS!$AD$18011</f>
        <v>1198350</v>
      </c>
      <c r="BE48" s="18">
        <f>[1]DS!$AD$18353</f>
        <v>814716</v>
      </c>
      <c r="BF48" s="18">
        <f>[1]DS!$AD$18695</f>
        <v>1134853</v>
      </c>
      <c r="BG48" s="18">
        <f>[1]DS!$AD$19037</f>
        <v>0</v>
      </c>
      <c r="BH48" s="18">
        <f t="shared" si="1"/>
        <v>187827650</v>
      </c>
      <c r="BI48" s="18">
        <f t="shared" si="1"/>
        <v>7233420</v>
      </c>
      <c r="BJ48" s="18">
        <f t="shared" si="1"/>
        <v>43931622</v>
      </c>
      <c r="BK48" s="18">
        <f t="shared" si="2"/>
        <v>238992692</v>
      </c>
    </row>
    <row r="49" spans="1:63" hidden="1" x14ac:dyDescent="0.45">
      <c r="A49" s="3">
        <v>1</v>
      </c>
      <c r="C49" s="16" t="s">
        <v>28</v>
      </c>
      <c r="D49" s="17" t="s">
        <v>29</v>
      </c>
      <c r="E49" s="18">
        <f t="shared" ref="E49:BG49" si="6">E45-E48</f>
        <v>73806121</v>
      </c>
      <c r="F49" s="18">
        <f t="shared" si="6"/>
        <v>66424517</v>
      </c>
      <c r="G49" s="18">
        <f t="shared" si="6"/>
        <v>72718135</v>
      </c>
      <c r="H49" s="18">
        <f t="shared" si="6"/>
        <v>91202707</v>
      </c>
      <c r="I49" s="18">
        <f t="shared" si="6"/>
        <v>51010490</v>
      </c>
      <c r="J49" s="18">
        <f t="shared" si="6"/>
        <v>53807855</v>
      </c>
      <c r="K49" s="18">
        <f t="shared" si="6"/>
        <v>25546378</v>
      </c>
      <c r="L49" s="18">
        <f t="shared" si="6"/>
        <v>80568594</v>
      </c>
      <c r="M49" s="18">
        <f t="shared" si="6"/>
        <v>44142408</v>
      </c>
      <c r="N49" s="18">
        <f t="shared" si="6"/>
        <v>25984843</v>
      </c>
      <c r="O49" s="18">
        <f t="shared" si="6"/>
        <v>104430378</v>
      </c>
      <c r="P49" s="18">
        <f t="shared" si="6"/>
        <v>44986680</v>
      </c>
      <c r="Q49" s="18">
        <f t="shared" si="6"/>
        <v>57777425</v>
      </c>
      <c r="R49" s="18">
        <f t="shared" si="6"/>
        <v>31490741</v>
      </c>
      <c r="S49" s="18">
        <f t="shared" si="6"/>
        <v>55955628</v>
      </c>
      <c r="T49" s="18">
        <f t="shared" si="6"/>
        <v>67423007</v>
      </c>
      <c r="U49" s="18">
        <f t="shared" si="6"/>
        <v>52031013</v>
      </c>
      <c r="V49" s="18">
        <f t="shared" si="6"/>
        <v>2608925</v>
      </c>
      <c r="W49" s="18">
        <f t="shared" si="6"/>
        <v>40267173</v>
      </c>
      <c r="X49" s="18">
        <f t="shared" si="6"/>
        <v>42357280</v>
      </c>
      <c r="Y49" s="18">
        <f t="shared" si="6"/>
        <v>39581048</v>
      </c>
      <c r="Z49" s="18">
        <f t="shared" si="6"/>
        <v>21357026</v>
      </c>
      <c r="AA49" s="18">
        <f t="shared" si="6"/>
        <v>29070182</v>
      </c>
      <c r="AB49" s="18">
        <f t="shared" si="6"/>
        <v>20958675</v>
      </c>
      <c r="AC49" s="18">
        <f t="shared" si="6"/>
        <v>0</v>
      </c>
      <c r="AD49" s="18">
        <f t="shared" si="6"/>
        <v>21197185</v>
      </c>
      <c r="AE49" s="18">
        <f t="shared" si="6"/>
        <v>18290774</v>
      </c>
      <c r="AF49" s="18">
        <f t="shared" si="6"/>
        <v>83196200</v>
      </c>
      <c r="AG49" s="18">
        <f t="shared" si="6"/>
        <v>13822701</v>
      </c>
      <c r="AH49" s="18">
        <f t="shared" si="6"/>
        <v>19084815</v>
      </c>
      <c r="AI49" s="18">
        <f t="shared" si="6"/>
        <v>47807834</v>
      </c>
      <c r="AJ49" s="18">
        <f t="shared" si="6"/>
        <v>43120963</v>
      </c>
      <c r="AK49" s="18">
        <f t="shared" si="6"/>
        <v>39515896</v>
      </c>
      <c r="AL49" s="18">
        <f t="shared" si="6"/>
        <v>22668158</v>
      </c>
      <c r="AM49" s="18">
        <f t="shared" si="6"/>
        <v>21422678</v>
      </c>
      <c r="AN49" s="18">
        <f t="shared" si="6"/>
        <v>17288699</v>
      </c>
      <c r="AO49" s="18">
        <f t="shared" si="6"/>
        <v>51593820</v>
      </c>
      <c r="AP49" s="18">
        <f t="shared" si="6"/>
        <v>30409826</v>
      </c>
      <c r="AQ49" s="18">
        <f t="shared" si="6"/>
        <v>19469331</v>
      </c>
      <c r="AR49" s="18">
        <f t="shared" si="6"/>
        <v>18994917</v>
      </c>
      <c r="AS49" s="18">
        <f t="shared" si="6"/>
        <v>25415071</v>
      </c>
      <c r="AT49" s="18">
        <f t="shared" si="6"/>
        <v>74869637</v>
      </c>
      <c r="AU49" s="18">
        <f t="shared" si="6"/>
        <v>24535694</v>
      </c>
      <c r="AV49" s="18">
        <f t="shared" si="6"/>
        <v>22897772</v>
      </c>
      <c r="AW49" s="18">
        <f t="shared" si="6"/>
        <v>22270652</v>
      </c>
      <c r="AX49" s="18">
        <f t="shared" si="6"/>
        <v>16831060</v>
      </c>
      <c r="AY49" s="18">
        <f t="shared" si="6"/>
        <v>21505187</v>
      </c>
      <c r="AZ49" s="18">
        <f t="shared" si="6"/>
        <v>19568554</v>
      </c>
      <c r="BA49" s="18">
        <f t="shared" si="6"/>
        <v>19402578</v>
      </c>
      <c r="BB49" s="18">
        <f t="shared" si="6"/>
        <v>13084680</v>
      </c>
      <c r="BC49" s="18">
        <f t="shared" si="6"/>
        <v>9876604</v>
      </c>
      <c r="BD49" s="18">
        <f t="shared" si="6"/>
        <v>19905944</v>
      </c>
      <c r="BE49" s="18">
        <f t="shared" si="6"/>
        <v>18054903</v>
      </c>
      <c r="BF49" s="18">
        <f t="shared" si="6"/>
        <v>7505157</v>
      </c>
      <c r="BG49" s="18">
        <f t="shared" si="6"/>
        <v>10512950</v>
      </c>
      <c r="BH49" s="18">
        <f t="shared" si="1"/>
        <v>879852900</v>
      </c>
      <c r="BI49" s="18">
        <f t="shared" si="1"/>
        <v>162330118</v>
      </c>
      <c r="BJ49" s="18">
        <f t="shared" si="1"/>
        <v>947444451</v>
      </c>
      <c r="BK49" s="18">
        <f t="shared" si="2"/>
        <v>1989627469</v>
      </c>
    </row>
    <row r="50" spans="1:63" hidden="1" x14ac:dyDescent="0.45">
      <c r="A50" s="3">
        <v>1</v>
      </c>
    </row>
    <row r="51" spans="1:63" hidden="1" x14ac:dyDescent="0.45">
      <c r="A51" s="3">
        <v>1</v>
      </c>
    </row>
    <row r="53" spans="1:63" hidden="1" x14ac:dyDescent="0.45">
      <c r="A53" s="3">
        <v>1</v>
      </c>
      <c r="C53" s="19" t="s">
        <v>30</v>
      </c>
      <c r="D53" s="20"/>
      <c r="E53" s="21">
        <f>[1]DS!$P$433</f>
        <v>41971</v>
      </c>
      <c r="F53" s="21">
        <f>[1]DS!$P$775</f>
        <v>41971</v>
      </c>
      <c r="G53" s="21">
        <f>[1]DS!$P$1117</f>
        <v>41971</v>
      </c>
      <c r="H53" s="21">
        <f>[1]DS!$P$1459</f>
        <v>42325</v>
      </c>
      <c r="I53" s="21">
        <f>[1]DS!$P$1801</f>
        <v>42325</v>
      </c>
      <c r="J53" s="21">
        <f>[1]DS!$P$2143</f>
        <v>42325</v>
      </c>
      <c r="K53" s="21">
        <f>[1]DS!$P$2485</f>
        <v>42613</v>
      </c>
      <c r="L53" s="21">
        <f>[1]DS!$P$2827</f>
        <v>42676</v>
      </c>
      <c r="M53" s="21">
        <f>[1]DS!$P$3169</f>
        <v>42676</v>
      </c>
      <c r="N53" s="21">
        <f>[1]DS!$P$3511</f>
        <v>43041</v>
      </c>
      <c r="O53" s="21">
        <f>[1]DS!$P$3853</f>
        <v>43406</v>
      </c>
      <c r="P53" s="21">
        <f>[1]DS!$P$4195</f>
        <v>43406</v>
      </c>
      <c r="Q53" s="21">
        <f>[1]DS!$P$4537</f>
        <v>43801</v>
      </c>
      <c r="R53" s="21">
        <f>[1]DS!$P$4879</f>
        <v>43774</v>
      </c>
      <c r="S53" s="21">
        <f>[1]DS!$P$5221</f>
        <v>43980</v>
      </c>
      <c r="T53" s="21">
        <f>[1]DS!$P$5563</f>
        <v>41971</v>
      </c>
      <c r="U53" s="21">
        <f>[1]DS!$P$5905</f>
        <v>42325</v>
      </c>
      <c r="V53" s="21">
        <f>[1]DS!$P$6247</f>
        <v>42676</v>
      </c>
      <c r="W53" s="21">
        <f>[1]DS!$P$6589</f>
        <v>43041</v>
      </c>
      <c r="X53" s="21">
        <f>[1]DS!$P$6931</f>
        <v>41971</v>
      </c>
      <c r="Y53" s="21">
        <f>[1]DS!$P$7273</f>
        <v>41971</v>
      </c>
      <c r="Z53" s="21">
        <f>[1]DS!$P$7615</f>
        <v>41971</v>
      </c>
      <c r="AA53" s="21">
        <f>[1]DS!$P$7957</f>
        <v>41971</v>
      </c>
      <c r="AB53" s="21">
        <f>[1]DS!$P$8299</f>
        <v>41971</v>
      </c>
      <c r="AC53" s="21">
        <f>[1]DS!$P$8641</f>
        <v>41971</v>
      </c>
      <c r="AD53" s="21">
        <f>[1]DS!$P$8983</f>
        <v>41971</v>
      </c>
      <c r="AE53" s="21">
        <f>[1]DS!$P$9325</f>
        <v>41971</v>
      </c>
      <c r="AF53" s="21">
        <f>[1]DS!$P$9667</f>
        <v>42325</v>
      </c>
      <c r="AG53" s="21">
        <f>[1]DS!$P$10009</f>
        <v>42676</v>
      </c>
      <c r="AH53" s="21">
        <f>[1]DS!$P$10351</f>
        <v>42676</v>
      </c>
      <c r="AI53" s="21">
        <f>[1]DS!$P$10693</f>
        <v>43041</v>
      </c>
      <c r="AJ53" s="21">
        <f>[1]DS!$P$11035</f>
        <v>43041</v>
      </c>
      <c r="AK53" s="21">
        <f>[1]DS!$P$11377</f>
        <v>43041</v>
      </c>
      <c r="AL53" s="21">
        <f>[1]DS!$P$11719</f>
        <v>43041</v>
      </c>
      <c r="AM53" s="21">
        <f>[1]DS!$P$12061</f>
        <v>43041</v>
      </c>
      <c r="AN53" s="21">
        <f>[1]DS!$P$12403</f>
        <v>43041</v>
      </c>
      <c r="AO53" s="21">
        <f>[1]DS!$P$12745</f>
        <v>43406</v>
      </c>
      <c r="AP53" s="21">
        <f>[1]DS!$P$13087</f>
        <v>43406</v>
      </c>
      <c r="AQ53" s="21">
        <f>[1]DS!$P$13429</f>
        <v>43406</v>
      </c>
      <c r="AR53" s="21">
        <f>[1]DS!$P$13771</f>
        <v>43406</v>
      </c>
      <c r="AS53" s="21">
        <f>[1]DS!$P$14113</f>
        <v>43609</v>
      </c>
      <c r="AT53" s="21">
        <f>[1]DS!$P$14455</f>
        <v>43801</v>
      </c>
      <c r="AU53" s="21">
        <f>[1]DS!$P$14797</f>
        <v>43774</v>
      </c>
      <c r="AV53" s="21">
        <f>[1]DS!$P$15139</f>
        <v>43774</v>
      </c>
      <c r="AW53" s="21">
        <f>[1]DS!$P$15481</f>
        <v>43774</v>
      </c>
      <c r="AX53" s="21">
        <f>[1]DS!$P$15823</f>
        <v>43774</v>
      </c>
      <c r="AY53" s="21">
        <f>[1]DS!$P$16165</f>
        <v>43774</v>
      </c>
      <c r="AZ53" s="21">
        <f>[1]DS!$P$16507</f>
        <v>43774</v>
      </c>
      <c r="BA53" s="21">
        <f>[1]DS!$P$16849</f>
        <v>43774</v>
      </c>
      <c r="BB53" s="21">
        <f>[1]DS!$P$17191</f>
        <v>43774</v>
      </c>
      <c r="BC53" s="21">
        <f>[1]DS!$P$17533</f>
        <v>43774</v>
      </c>
      <c r="BD53" s="21">
        <f>[1]DS!$P$17875</f>
        <v>44182</v>
      </c>
      <c r="BE53" s="21">
        <f>[1]DS!$P$18217</f>
        <v>44182</v>
      </c>
      <c r="BF53" s="21">
        <f>[1]DS!$P$18559</f>
        <v>44182</v>
      </c>
      <c r="BG53" s="21">
        <f>[1]DS!$P$18901</f>
        <v>44182</v>
      </c>
    </row>
    <row r="54" spans="1:63" hidden="1" x14ac:dyDescent="0.45">
      <c r="A54" s="3">
        <v>1</v>
      </c>
      <c r="C54" s="19" t="s">
        <v>31</v>
      </c>
      <c r="D54" s="20"/>
      <c r="E54" s="21">
        <f t="shared" ref="E54:BG54" si="7">IF(E55=0,2958465,E55)</f>
        <v>2958465</v>
      </c>
      <c r="F54" s="21">
        <f t="shared" si="7"/>
        <v>2958465</v>
      </c>
      <c r="G54" s="21">
        <f t="shared" si="7"/>
        <v>2958465</v>
      </c>
      <c r="H54" s="21">
        <f t="shared" si="7"/>
        <v>2958465</v>
      </c>
      <c r="I54" s="21">
        <f t="shared" si="7"/>
        <v>2958465</v>
      </c>
      <c r="J54" s="21">
        <f t="shared" si="7"/>
        <v>2958465</v>
      </c>
      <c r="K54" s="21">
        <f t="shared" si="7"/>
        <v>2958465</v>
      </c>
      <c r="L54" s="21">
        <f t="shared" si="7"/>
        <v>2958465</v>
      </c>
      <c r="M54" s="21">
        <f t="shared" si="7"/>
        <v>2958465</v>
      </c>
      <c r="N54" s="21">
        <f t="shared" si="7"/>
        <v>2958465</v>
      </c>
      <c r="O54" s="21">
        <f t="shared" si="7"/>
        <v>2958465</v>
      </c>
      <c r="P54" s="21">
        <f t="shared" si="7"/>
        <v>2958465</v>
      </c>
      <c r="Q54" s="21">
        <f t="shared" si="7"/>
        <v>2958465</v>
      </c>
      <c r="R54" s="21">
        <f t="shared" si="7"/>
        <v>2958465</v>
      </c>
      <c r="S54" s="21">
        <f t="shared" si="7"/>
        <v>2958465</v>
      </c>
      <c r="T54" s="21">
        <f t="shared" si="7"/>
        <v>2958465</v>
      </c>
      <c r="U54" s="21">
        <f t="shared" si="7"/>
        <v>2958465</v>
      </c>
      <c r="V54" s="21">
        <f t="shared" si="7"/>
        <v>44286</v>
      </c>
      <c r="W54" s="21">
        <f t="shared" si="7"/>
        <v>2958465</v>
      </c>
      <c r="X54" s="21">
        <f t="shared" si="7"/>
        <v>2958465</v>
      </c>
      <c r="Y54" s="21">
        <f t="shared" si="7"/>
        <v>2958465</v>
      </c>
      <c r="Z54" s="21">
        <f t="shared" si="7"/>
        <v>2958465</v>
      </c>
      <c r="AA54" s="21">
        <f t="shared" si="7"/>
        <v>2958465</v>
      </c>
      <c r="AB54" s="21">
        <f t="shared" si="7"/>
        <v>2958465</v>
      </c>
      <c r="AC54" s="21">
        <f t="shared" si="7"/>
        <v>43419</v>
      </c>
      <c r="AD54" s="21">
        <f t="shared" si="7"/>
        <v>2958465</v>
      </c>
      <c r="AE54" s="21">
        <f t="shared" si="7"/>
        <v>2958465</v>
      </c>
      <c r="AF54" s="21">
        <f t="shared" si="7"/>
        <v>2958465</v>
      </c>
      <c r="AG54" s="21">
        <f t="shared" si="7"/>
        <v>44286</v>
      </c>
      <c r="AH54" s="21">
        <f t="shared" si="7"/>
        <v>2958465</v>
      </c>
      <c r="AI54" s="21">
        <f t="shared" si="7"/>
        <v>2958465</v>
      </c>
      <c r="AJ54" s="21">
        <f t="shared" si="7"/>
        <v>2958465</v>
      </c>
      <c r="AK54" s="21">
        <f t="shared" si="7"/>
        <v>2958465</v>
      </c>
      <c r="AL54" s="21">
        <f t="shared" si="7"/>
        <v>2958465</v>
      </c>
      <c r="AM54" s="21">
        <f t="shared" si="7"/>
        <v>2958465</v>
      </c>
      <c r="AN54" s="21">
        <f t="shared" si="7"/>
        <v>2958465</v>
      </c>
      <c r="AO54" s="21">
        <f t="shared" si="7"/>
        <v>2958465</v>
      </c>
      <c r="AP54" s="21">
        <f t="shared" si="7"/>
        <v>2958465</v>
      </c>
      <c r="AQ54" s="21">
        <f t="shared" si="7"/>
        <v>2958465</v>
      </c>
      <c r="AR54" s="21">
        <f t="shared" si="7"/>
        <v>2958465</v>
      </c>
      <c r="AS54" s="21">
        <f t="shared" si="7"/>
        <v>2958465</v>
      </c>
      <c r="AT54" s="21">
        <f t="shared" si="7"/>
        <v>2958465</v>
      </c>
      <c r="AU54" s="21">
        <f t="shared" si="7"/>
        <v>2958465</v>
      </c>
      <c r="AV54" s="21">
        <f t="shared" si="7"/>
        <v>2958465</v>
      </c>
      <c r="AW54" s="21">
        <f t="shared" si="7"/>
        <v>2958465</v>
      </c>
      <c r="AX54" s="21">
        <f t="shared" si="7"/>
        <v>2958465</v>
      </c>
      <c r="AY54" s="21">
        <f t="shared" si="7"/>
        <v>2958465</v>
      </c>
      <c r="AZ54" s="21">
        <f t="shared" si="7"/>
        <v>2958465</v>
      </c>
      <c r="BA54" s="21">
        <f t="shared" si="7"/>
        <v>2958465</v>
      </c>
      <c r="BB54" s="21">
        <f t="shared" si="7"/>
        <v>2958465</v>
      </c>
      <c r="BC54" s="21">
        <f t="shared" si="7"/>
        <v>2958465</v>
      </c>
      <c r="BD54" s="21">
        <f t="shared" si="7"/>
        <v>2958465</v>
      </c>
      <c r="BE54" s="21">
        <f t="shared" si="7"/>
        <v>2958465</v>
      </c>
      <c r="BF54" s="21">
        <f t="shared" si="7"/>
        <v>2958465</v>
      </c>
      <c r="BG54" s="21">
        <f t="shared" si="7"/>
        <v>2958465</v>
      </c>
    </row>
    <row r="55" spans="1:63" hidden="1" x14ac:dyDescent="0.45">
      <c r="A55" s="3">
        <v>1</v>
      </c>
      <c r="C55" s="19" t="s">
        <v>32</v>
      </c>
      <c r="D55" s="20"/>
      <c r="E55" s="21">
        <f>[1]DS!$P$435</f>
        <v>0</v>
      </c>
      <c r="F55" s="21">
        <f>[1]DS!$P$777</f>
        <v>0</v>
      </c>
      <c r="G55" s="21">
        <f>[1]DS!$P$1119</f>
        <v>0</v>
      </c>
      <c r="H55" s="21">
        <f>[1]DS!$P$1461</f>
        <v>0</v>
      </c>
      <c r="I55" s="21">
        <f>[1]DS!$P$1803</f>
        <v>0</v>
      </c>
      <c r="J55" s="21">
        <f>[1]DS!$P$2145</f>
        <v>0</v>
      </c>
      <c r="K55" s="21">
        <f>[1]DS!$P$2487</f>
        <v>0</v>
      </c>
      <c r="L55" s="21">
        <f>[1]DS!$P$2829</f>
        <v>0</v>
      </c>
      <c r="M55" s="21">
        <f>[1]DS!$P$3171</f>
        <v>0</v>
      </c>
      <c r="N55" s="21">
        <f>[1]DS!$P$3513</f>
        <v>0</v>
      </c>
      <c r="O55" s="21">
        <f>[1]DS!$P$3855</f>
        <v>0</v>
      </c>
      <c r="P55" s="21">
        <f>[1]DS!$P$4197</f>
        <v>0</v>
      </c>
      <c r="Q55" s="21">
        <f>[1]DS!$P$4539</f>
        <v>0</v>
      </c>
      <c r="R55" s="21">
        <f>[1]DS!$P$4881</f>
        <v>0</v>
      </c>
      <c r="S55" s="21">
        <f>[1]DS!$P$5223</f>
        <v>0</v>
      </c>
      <c r="T55" s="21">
        <f>[1]DS!$P$5565</f>
        <v>0</v>
      </c>
      <c r="U55" s="21">
        <f>[1]DS!$P$5907</f>
        <v>0</v>
      </c>
      <c r="V55" s="21">
        <f>[1]DS!$P$6249</f>
        <v>44286</v>
      </c>
      <c r="W55" s="21">
        <f>[1]DS!$P$6591</f>
        <v>0</v>
      </c>
      <c r="X55" s="21">
        <f>[1]DS!$P$6933</f>
        <v>0</v>
      </c>
      <c r="Y55" s="21">
        <f>[1]DS!$P$7275</f>
        <v>0</v>
      </c>
      <c r="Z55" s="21">
        <f>[1]DS!$P$7617</f>
        <v>0</v>
      </c>
      <c r="AA55" s="21">
        <f>[1]DS!$P$7959</f>
        <v>0</v>
      </c>
      <c r="AB55" s="21">
        <f>[1]DS!$P$8301</f>
        <v>0</v>
      </c>
      <c r="AC55" s="21">
        <f>[1]DS!$P$8643</f>
        <v>43419</v>
      </c>
      <c r="AD55" s="21">
        <f>[1]DS!$P$8985</f>
        <v>0</v>
      </c>
      <c r="AE55" s="21">
        <f>[1]DS!$P$9327</f>
        <v>0</v>
      </c>
      <c r="AF55" s="21">
        <f>[1]DS!$P$9669</f>
        <v>0</v>
      </c>
      <c r="AG55" s="21">
        <f>[1]DS!$P$10011</f>
        <v>44286</v>
      </c>
      <c r="AH55" s="21">
        <f>[1]DS!$P$10353</f>
        <v>0</v>
      </c>
      <c r="AI55" s="21">
        <f>[1]DS!$P$10695</f>
        <v>0</v>
      </c>
      <c r="AJ55" s="21">
        <f>[1]DS!$P$11037</f>
        <v>0</v>
      </c>
      <c r="AK55" s="21">
        <f>[1]DS!$P$11379</f>
        <v>0</v>
      </c>
      <c r="AL55" s="21">
        <f>[1]DS!$P$11721</f>
        <v>0</v>
      </c>
      <c r="AM55" s="21">
        <f>[1]DS!$P$12063</f>
        <v>0</v>
      </c>
      <c r="AN55" s="21">
        <f>[1]DS!$P$12405</f>
        <v>0</v>
      </c>
      <c r="AO55" s="21">
        <f>[1]DS!$P$12747</f>
        <v>0</v>
      </c>
      <c r="AP55" s="21">
        <f>[1]DS!$P$13089</f>
        <v>0</v>
      </c>
      <c r="AQ55" s="21">
        <f>[1]DS!$P$13431</f>
        <v>0</v>
      </c>
      <c r="AR55" s="21">
        <f>[1]DS!$P$13773</f>
        <v>0</v>
      </c>
      <c r="AS55" s="21">
        <f>[1]DS!$P$14115</f>
        <v>0</v>
      </c>
      <c r="AT55" s="21">
        <f>[1]DS!$P$14457</f>
        <v>0</v>
      </c>
      <c r="AU55" s="21">
        <f>[1]DS!$P$14799</f>
        <v>0</v>
      </c>
      <c r="AV55" s="21">
        <f>[1]DS!$P$15141</f>
        <v>0</v>
      </c>
      <c r="AW55" s="21">
        <f>[1]DS!$P$15483</f>
        <v>0</v>
      </c>
      <c r="AX55" s="21">
        <f>[1]DS!$P$15825</f>
        <v>0</v>
      </c>
      <c r="AY55" s="21">
        <f>[1]DS!$P$16167</f>
        <v>0</v>
      </c>
      <c r="AZ55" s="21">
        <f>[1]DS!$P$16509</f>
        <v>0</v>
      </c>
      <c r="BA55" s="21">
        <f>[1]DS!$P$16851</f>
        <v>0</v>
      </c>
      <c r="BB55" s="21">
        <f>[1]DS!$P$17193</f>
        <v>0</v>
      </c>
      <c r="BC55" s="21">
        <f>[1]DS!$P$17535</f>
        <v>0</v>
      </c>
      <c r="BD55" s="21">
        <f>[1]DS!$P$17877</f>
        <v>0</v>
      </c>
      <c r="BE55" s="21">
        <f>[1]DS!$P$18219</f>
        <v>0</v>
      </c>
      <c r="BF55" s="21">
        <f>[1]DS!$P$18561</f>
        <v>0</v>
      </c>
      <c r="BG55" s="21">
        <f>[1]DS!$P$18903</f>
        <v>0</v>
      </c>
    </row>
    <row r="56" spans="1:63" hidden="1" x14ac:dyDescent="0.45">
      <c r="A56" s="3">
        <v>1</v>
      </c>
      <c r="C56" s="19" t="s">
        <v>33</v>
      </c>
      <c r="D56" s="20"/>
      <c r="E56" s="21" t="str">
        <f>[1]DS!$P$437</f>
        <v>オフィス</v>
      </c>
      <c r="F56" s="21" t="str">
        <f>[1]DS!$P$779</f>
        <v>オフィス</v>
      </c>
      <c r="G56" s="21" t="str">
        <f>[1]DS!$P$1121</f>
        <v>オフィス</v>
      </c>
      <c r="H56" s="21" t="str">
        <f>[1]DS!$P$1463</f>
        <v>オフィス</v>
      </c>
      <c r="I56" s="21" t="str">
        <f>[1]DS!$P$1805</f>
        <v>オフィス</v>
      </c>
      <c r="J56" s="21" t="str">
        <f>[1]DS!$P$2147</f>
        <v>オフィス</v>
      </c>
      <c r="K56" s="21" t="str">
        <f>[1]DS!$P$2489</f>
        <v>オフィス</v>
      </c>
      <c r="L56" s="21" t="str">
        <f>[1]DS!$P$2831</f>
        <v>オフィス</v>
      </c>
      <c r="M56" s="21" t="str">
        <f>[1]DS!$P$3173</f>
        <v>オフィス</v>
      </c>
      <c r="N56" s="21" t="str">
        <f>[1]DS!$P$3515</f>
        <v>オフィス</v>
      </c>
      <c r="O56" s="21" t="str">
        <f>[1]DS!$P$3857</f>
        <v>オフィス</v>
      </c>
      <c r="P56" s="21" t="str">
        <f>[1]DS!$P$4199</f>
        <v>オフィス</v>
      </c>
      <c r="Q56" s="21" t="str">
        <f>[1]DS!$P$4541</f>
        <v>オフィス</v>
      </c>
      <c r="R56" s="21" t="str">
        <f>[1]DS!$P$4883</f>
        <v>オフィス</v>
      </c>
      <c r="S56" s="21" t="str">
        <f>[1]DS!$P$5225</f>
        <v>オフィス</v>
      </c>
      <c r="T56" s="21" t="str">
        <f>[1]DS!$P$5567</f>
        <v>商業施設</v>
      </c>
      <c r="U56" s="21" t="str">
        <f>[1]DS!$P$5909</f>
        <v>商業施設</v>
      </c>
      <c r="V56" s="21" t="str">
        <f>[1]DS!$P$6251</f>
        <v>商業施設</v>
      </c>
      <c r="W56" s="21" t="str">
        <f>[1]DS!$P$6593</f>
        <v>商業施設</v>
      </c>
      <c r="X56" s="21" t="str">
        <f>[1]DS!$P$6935</f>
        <v>住宅</v>
      </c>
      <c r="Y56" s="21" t="str">
        <f>[1]DS!$P$7277</f>
        <v>住宅</v>
      </c>
      <c r="Z56" s="21" t="str">
        <f>[1]DS!$P$7619</f>
        <v>住宅</v>
      </c>
      <c r="AA56" s="21" t="str">
        <f>[1]DS!$P$7961</f>
        <v>住宅</v>
      </c>
      <c r="AB56" s="21" t="str">
        <f>[1]DS!$P$8303</f>
        <v>住宅</v>
      </c>
      <c r="AC56" s="21" t="str">
        <f>[1]DS!$P$8645</f>
        <v>住宅</v>
      </c>
      <c r="AD56" s="21" t="str">
        <f>[1]DS!$P$8987</f>
        <v>住宅</v>
      </c>
      <c r="AE56" s="21" t="str">
        <f>[1]DS!$P$9329</f>
        <v>住宅</v>
      </c>
      <c r="AF56" s="21" t="str">
        <f>[1]DS!$P$9671</f>
        <v>住宅</v>
      </c>
      <c r="AG56" s="21" t="str">
        <f>[1]DS!$P$10013</f>
        <v>住宅</v>
      </c>
      <c r="AH56" s="21" t="str">
        <f>[1]DS!$P$10355</f>
        <v>住宅</v>
      </c>
      <c r="AI56" s="21" t="str">
        <f>[1]DS!$P$10697</f>
        <v>住宅</v>
      </c>
      <c r="AJ56" s="21" t="str">
        <f>[1]DS!$P$11039</f>
        <v>住宅</v>
      </c>
      <c r="AK56" s="21" t="str">
        <f>[1]DS!$P$11381</f>
        <v>住宅</v>
      </c>
      <c r="AL56" s="21" t="str">
        <f>[1]DS!$P$11723</f>
        <v>住宅</v>
      </c>
      <c r="AM56" s="21" t="str">
        <f>[1]DS!$P$12065</f>
        <v>住宅</v>
      </c>
      <c r="AN56" s="21" t="str">
        <f>[1]DS!$P$12407</f>
        <v>住宅</v>
      </c>
      <c r="AO56" s="21" t="str">
        <f>[1]DS!$P$12749</f>
        <v>住宅</v>
      </c>
      <c r="AP56" s="21" t="str">
        <f>[1]DS!$P$13091</f>
        <v>住宅</v>
      </c>
      <c r="AQ56" s="21" t="str">
        <f>[1]DS!$P$13433</f>
        <v>住宅</v>
      </c>
      <c r="AR56" s="21" t="str">
        <f>[1]DS!$P$13775</f>
        <v>住宅</v>
      </c>
      <c r="AS56" s="21" t="str">
        <f>[1]DS!$P$14117</f>
        <v>住宅</v>
      </c>
      <c r="AT56" s="21" t="str">
        <f>[1]DS!$P$14459</f>
        <v>住宅</v>
      </c>
      <c r="AU56" s="21" t="str">
        <f>[1]DS!$P$14801</f>
        <v>住宅</v>
      </c>
      <c r="AV56" s="21" t="str">
        <f>[1]DS!$P$15143</f>
        <v>住宅</v>
      </c>
      <c r="AW56" s="21" t="str">
        <f>[1]DS!$P$15485</f>
        <v>住宅</v>
      </c>
      <c r="AX56" s="21" t="str">
        <f>[1]DS!$P$15827</f>
        <v>住宅</v>
      </c>
      <c r="AY56" s="21" t="str">
        <f>[1]DS!$P$16169</f>
        <v>住宅</v>
      </c>
      <c r="AZ56" s="21" t="str">
        <f>[1]DS!$P$16511</f>
        <v>住宅</v>
      </c>
      <c r="BA56" s="21" t="str">
        <f>[1]DS!$P$16853</f>
        <v>住宅</v>
      </c>
      <c r="BB56" s="21" t="str">
        <f>[1]DS!$P$17195</f>
        <v>住宅</v>
      </c>
      <c r="BC56" s="21" t="str">
        <f>[1]DS!$P$17537</f>
        <v>住宅</v>
      </c>
      <c r="BD56" s="21" t="str">
        <f>[1]DS!$P$17879</f>
        <v>住宅</v>
      </c>
      <c r="BE56" s="21" t="str">
        <f>[1]DS!$P$18221</f>
        <v>住宅</v>
      </c>
      <c r="BF56" s="21" t="str">
        <f>[1]DS!$P$18563</f>
        <v>住宅</v>
      </c>
      <c r="BG56" s="21" t="str">
        <f>[1]DS!$P$18905</f>
        <v>住宅</v>
      </c>
      <c r="BH56" s="3" t="s">
        <v>34</v>
      </c>
      <c r="BI56" s="3" t="s">
        <v>35</v>
      </c>
      <c r="BJ56" s="3" t="s">
        <v>36</v>
      </c>
    </row>
  </sheetData>
  <mergeCells count="8">
    <mergeCell ref="BH6:BH7"/>
    <mergeCell ref="BI6:BI7"/>
    <mergeCell ref="BJ6:BJ7"/>
    <mergeCell ref="BK6:BK7"/>
    <mergeCell ref="BH32:BH33"/>
    <mergeCell ref="BI32:BI33"/>
    <mergeCell ref="BJ32:BJ33"/>
    <mergeCell ref="BK32:BK33"/>
  </mergeCells>
  <phoneticPr fontId="2"/>
  <pageMargins left="0.75" right="0.75" top="1" bottom="1" header="0.5" footer="0.5"/>
  <pageSetup paperSize="9" scale="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個別物件収支（個別）</vt:lpstr>
      <vt:lpstr>'個別物件収支（個別）'!Print_Area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紗矢香</dc:creator>
  <cp:lastModifiedBy>山田 紗矢香</cp:lastModifiedBy>
  <dcterms:created xsi:type="dcterms:W3CDTF">2021-06-16T23:51:03Z</dcterms:created>
  <dcterms:modified xsi:type="dcterms:W3CDTF">2021-06-17T00:14:19Z</dcterms:modified>
</cp:coreProperties>
</file>